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545" windowHeight="14430" activeTab="0"/>
  </bookViews>
  <sheets>
    <sheet name="Shopping" sheetId="1" r:id="rId1"/>
    <sheet name="Item Detail" sheetId="2" r:id="rId2"/>
    <sheet name="Sandwich Calc" sheetId="3" r:id="rId3"/>
  </sheets>
  <definedNames>
    <definedName name="Calc">'Sandwich Calc'!$A$37:$H$56</definedName>
    <definedName name="_xlnm.Print_Area" localSheetId="2">'Sandwich Calc'!$A$1:$I$33</definedName>
    <definedName name="_xlnm.Print_Area" localSheetId="0">'Shopping'!$A$1:$J$204</definedName>
  </definedNames>
  <calcPr fullCalcOnLoad="1"/>
</workbook>
</file>

<file path=xl/sharedStrings.xml><?xml version="1.0" encoding="utf-8"?>
<sst xmlns="http://schemas.openxmlformats.org/spreadsheetml/2006/main" count="652" uniqueCount="410">
  <si>
    <t>Item</t>
  </si>
  <si>
    <t>Size</t>
  </si>
  <si>
    <t>Fruit:</t>
  </si>
  <si>
    <t>Each</t>
  </si>
  <si>
    <t>Oranges</t>
  </si>
  <si>
    <t>Juice:</t>
  </si>
  <si>
    <t>Orange Juice</t>
  </si>
  <si>
    <t>Dairy:</t>
  </si>
  <si>
    <t>Eggs</t>
  </si>
  <si>
    <t>Parmasean Cheese - grated</t>
  </si>
  <si>
    <t>Triscuit</t>
  </si>
  <si>
    <t>Wheat Thins</t>
  </si>
  <si>
    <t>Oyster Crackers</t>
  </si>
  <si>
    <t>Bread, Muffins &amp; Rolls:</t>
  </si>
  <si>
    <t>Whole Wheat Sandwich Bread</t>
  </si>
  <si>
    <t>French Toast Bread</t>
  </si>
  <si>
    <t>English Muffins</t>
  </si>
  <si>
    <t>Pasta:</t>
  </si>
  <si>
    <t>Chicken Chow Mein</t>
  </si>
  <si>
    <t>Canned &amp; Boxed Goods:</t>
  </si>
  <si>
    <t>Turkey lunch slices</t>
  </si>
  <si>
    <t>Ham lunch slices</t>
  </si>
  <si>
    <t>Roast Beef lunch slices - deli</t>
  </si>
  <si>
    <t>Meats &amp; Fish:</t>
  </si>
  <si>
    <t>Produce &amp; Vegetables:</t>
  </si>
  <si>
    <t>Tomatoes</t>
  </si>
  <si>
    <t>Onions, yellow</t>
  </si>
  <si>
    <t>Celery</t>
  </si>
  <si>
    <t>Stalks, large</t>
  </si>
  <si>
    <t>Lettuce, Romaine</t>
  </si>
  <si>
    <t>Mushrooms</t>
  </si>
  <si>
    <t>Green Pepper</t>
  </si>
  <si>
    <t>Each, medium</t>
  </si>
  <si>
    <t>Snacks &amp; Condiments:</t>
  </si>
  <si>
    <t>Chocolate Chip Cookies</t>
  </si>
  <si>
    <t>Pretzels</t>
  </si>
  <si>
    <t>Olives</t>
  </si>
  <si>
    <t>Limes</t>
  </si>
  <si>
    <t>Dejonaise - Fat Free</t>
  </si>
  <si>
    <t>Bottle, small</t>
  </si>
  <si>
    <t>Salt</t>
  </si>
  <si>
    <t>Pepper</t>
  </si>
  <si>
    <t>Tobasco Sauce</t>
  </si>
  <si>
    <t>Sugar</t>
  </si>
  <si>
    <t>Vanilla</t>
  </si>
  <si>
    <t>Lemon Extract</t>
  </si>
  <si>
    <t>Spice - Dill</t>
  </si>
  <si>
    <t>Olive Oil</t>
  </si>
  <si>
    <t>Spice - Parsley</t>
  </si>
  <si>
    <t>Spice - Oregano</t>
  </si>
  <si>
    <t>Paper Goods:</t>
  </si>
  <si>
    <t>Paper Plates (Breakfast &amp; Lunch)</t>
  </si>
  <si>
    <t>Package - 100</t>
  </si>
  <si>
    <t>Paper Napkins</t>
  </si>
  <si>
    <t>Paper Towels</t>
  </si>
  <si>
    <t>Toilet Papper</t>
  </si>
  <si>
    <t>Package - 4 rolls</t>
  </si>
  <si>
    <t>Maple Syrup</t>
  </si>
  <si>
    <t>Sugar - Brown</t>
  </si>
  <si>
    <t>Can of 8</t>
  </si>
  <si>
    <t>Spaghetti Sauce</t>
  </si>
  <si>
    <t>Jar - 26 oz.</t>
  </si>
  <si>
    <t>Can 42 oz.</t>
  </si>
  <si>
    <t>Chow Mein Noodles</t>
  </si>
  <si>
    <t>Can 5 oz.</t>
  </si>
  <si>
    <t>Cans - 26oz.</t>
  </si>
  <si>
    <t>Carrots</t>
  </si>
  <si>
    <t>Radish</t>
  </si>
  <si>
    <t>Cucumber</t>
  </si>
  <si>
    <t>Box, sliced, 8 oz</t>
  </si>
  <si>
    <t xml:space="preserve">Each </t>
  </si>
  <si>
    <t>Oreo Cookies</t>
  </si>
  <si>
    <t>Bag, 15 oz</t>
  </si>
  <si>
    <t>Bottle, 12 oz plastic</t>
  </si>
  <si>
    <t>Jar - 18 oz.</t>
  </si>
  <si>
    <t>Bottle, 1 oz</t>
  </si>
  <si>
    <t>Bottle, 17 oz.</t>
  </si>
  <si>
    <t>Peanut Butter</t>
  </si>
  <si>
    <t>Box, 26 oz</t>
  </si>
  <si>
    <t>Can 4 oz.</t>
  </si>
  <si>
    <t>Worcestershire Sauce</t>
  </si>
  <si>
    <t>Bottle, 2 oz.</t>
  </si>
  <si>
    <t>Box, 1 lb.</t>
  </si>
  <si>
    <t>Garbage bags</t>
  </si>
  <si>
    <t>Aluminum foil</t>
  </si>
  <si>
    <t>Plastic wrap</t>
  </si>
  <si>
    <t>Dishwashing soap</t>
  </si>
  <si>
    <t>SOS pads (or equal)</t>
  </si>
  <si>
    <t>Box of ??</t>
  </si>
  <si>
    <t>Bottle 12 oz.</t>
  </si>
  <si>
    <t>Jug - 1/2 gal</t>
  </si>
  <si>
    <t>Sour Cream - Light (Breakstone)</t>
  </si>
  <si>
    <t>Seltzer Water</t>
  </si>
  <si>
    <t>Cans - 12 pack</t>
  </si>
  <si>
    <t>Horseradish</t>
  </si>
  <si>
    <t>Bottle, 6 oz.</t>
  </si>
  <si>
    <t>Spice - Red Pepper</t>
  </si>
  <si>
    <t>Spice - Rosemary</t>
  </si>
  <si>
    <t>Spice - Curry</t>
  </si>
  <si>
    <t>Cereal &amp; Crackers:</t>
  </si>
  <si>
    <t>Deli - lbs</t>
  </si>
  <si>
    <t>Mashed Potatoes - box</t>
  </si>
  <si>
    <t>Box of 4 or 6</t>
  </si>
  <si>
    <t>Ziploc bags - gal</t>
  </si>
  <si>
    <t>Ziploc bags - quart</t>
  </si>
  <si>
    <t>Box  of ?</t>
  </si>
  <si>
    <t>Little Smokies - Hillshire Farms</t>
  </si>
  <si>
    <t>Count</t>
  </si>
  <si>
    <t>Entemann Raspberry Danish</t>
  </si>
  <si>
    <t>Rye Bread</t>
  </si>
  <si>
    <t>Dinner rolls - to bake</t>
  </si>
  <si>
    <t>Lobsters 1.25 - 1.5 lb</t>
  </si>
  <si>
    <t xml:space="preserve">Bags </t>
  </si>
  <si>
    <t>Mayonaise - Best/Helmans</t>
  </si>
  <si>
    <t>Bottle, 18 oz.</t>
  </si>
  <si>
    <t>Diet Coke</t>
  </si>
  <si>
    <t>Spice - Granulated Garlic</t>
  </si>
  <si>
    <t xml:space="preserve">White Rice </t>
  </si>
  <si>
    <t>Frozen Peas &amp; Carrots</t>
  </si>
  <si>
    <t>Frozen Mixed Veg.</t>
  </si>
  <si>
    <t>Corn on cob</t>
  </si>
  <si>
    <t>Apple Sauce</t>
  </si>
  <si>
    <t>Ears</t>
  </si>
  <si>
    <t>Tuna - solid white Albacore</t>
  </si>
  <si>
    <t>Meatball - frozen</t>
  </si>
  <si>
    <t>Frozen Green Beans</t>
  </si>
  <si>
    <t>Bottled Water</t>
  </si>
  <si>
    <t>Soy Sauce</t>
  </si>
  <si>
    <t>Lemons</t>
  </si>
  <si>
    <t>Jug -  1/2 Gal.</t>
  </si>
  <si>
    <t>Oatmeal - Individual Packets</t>
  </si>
  <si>
    <t>I Can't Believe It's Not Butter</t>
  </si>
  <si>
    <t>Whipped Cream</t>
  </si>
  <si>
    <t>Bomb</t>
  </si>
  <si>
    <t>Pack - 6</t>
  </si>
  <si>
    <t>Biscuits</t>
  </si>
  <si>
    <t>Red Pepper</t>
  </si>
  <si>
    <t>1 lb bag</t>
  </si>
  <si>
    <t>Almond Slices</t>
  </si>
  <si>
    <t>Bag</t>
  </si>
  <si>
    <t>Hot Chocolate Swiss Miss</t>
  </si>
  <si>
    <t>Ship's Stores - Assumed or added to list:    Check before shopping!</t>
  </si>
  <si>
    <t>Cranberry</t>
  </si>
  <si>
    <t xml:space="preserve">Spice - Basil </t>
  </si>
  <si>
    <t>Spice - Celery Seed</t>
  </si>
  <si>
    <t>Tide for Laundry</t>
  </si>
  <si>
    <t>Jug</t>
  </si>
  <si>
    <t>Cream Cheese - Whipped</t>
  </si>
  <si>
    <t>16 oz</t>
  </si>
  <si>
    <t>Relish - pickle, for tuna salad</t>
  </si>
  <si>
    <t>Jar - small</t>
  </si>
  <si>
    <t>Shrimp - Frozen Cooked</t>
  </si>
  <si>
    <t>Pork Chops  - Freeze</t>
  </si>
  <si>
    <t>Bananas</t>
  </si>
  <si>
    <t>Box of 10</t>
  </si>
  <si>
    <t>Box or bag 10 oz</t>
  </si>
  <si>
    <t>Chicken breasts</t>
  </si>
  <si>
    <t>Case of 24</t>
  </si>
  <si>
    <t>Sugar - confectioners</t>
  </si>
  <si>
    <t>Box - 13 Oz. or Fam.</t>
  </si>
  <si>
    <t>Box - 16 Ozor Fam</t>
  </si>
  <si>
    <t>Soup - Tomato, Fam size</t>
  </si>
  <si>
    <t>28 oz. jar</t>
  </si>
  <si>
    <t>Bottle, 30 oz plastic</t>
  </si>
  <si>
    <t>Deli</t>
  </si>
  <si>
    <t>Bunch - 6-8</t>
  </si>
  <si>
    <t>Bag minis - 1 lb.</t>
  </si>
  <si>
    <t>Spice - Ground Ginger</t>
  </si>
  <si>
    <t>Popcorn - microwave</t>
  </si>
  <si>
    <t>Individual pks.</t>
  </si>
  <si>
    <t>Toothpicks</t>
  </si>
  <si>
    <t>Costco</t>
  </si>
  <si>
    <t>-------------------  Provisioning  at  --------------------------</t>
  </si>
  <si>
    <t>Frozen Corn</t>
  </si>
  <si>
    <t>Costco bag 6 lbs.</t>
  </si>
  <si>
    <t>Aboard &amp;</t>
  </si>
  <si>
    <t>Mustard - Dijon</t>
  </si>
  <si>
    <t>1 + 1</t>
  </si>
  <si>
    <t>Goldfish - Cheddar</t>
  </si>
  <si>
    <t>Big box</t>
  </si>
  <si>
    <t xml:space="preserve">Blueberries </t>
  </si>
  <si>
    <t>Jug -  96 oz, 3 qt</t>
  </si>
  <si>
    <t>Paul's Chili</t>
  </si>
  <si>
    <t xml:space="preserve">frozen </t>
  </si>
  <si>
    <t>Seafood Coctail Sauce</t>
  </si>
  <si>
    <t>Can - dried 2 oz.</t>
  </si>
  <si>
    <t>White VT Cheddar &amp; Sharp cheddar</t>
  </si>
  <si>
    <t>Jam - Raspberry</t>
  </si>
  <si>
    <t>40 packets</t>
  </si>
  <si>
    <t>1/2 lb</t>
  </si>
  <si>
    <t>Capers</t>
  </si>
  <si>
    <t>Dried Fruit - Cranberries</t>
  </si>
  <si>
    <t>Rasins</t>
  </si>
  <si>
    <t>Box - medium</t>
  </si>
  <si>
    <t>Peanuts &amp; Mixed Nuts</t>
  </si>
  <si>
    <t>(Note: buy bags of frozen vegetables)</t>
  </si>
  <si>
    <t>3-5 lb bag</t>
  </si>
  <si>
    <t>2 lb bag (or 2 1 lb. bags)</t>
  </si>
  <si>
    <t>Spaghetti</t>
  </si>
  <si>
    <t>Mushroom Alfredo Sauce (white)</t>
  </si>
  <si>
    <t>Iced Tea - Brisk - Diet</t>
  </si>
  <si>
    <t>Frozen</t>
  </si>
  <si>
    <t>Costco  2-pk of 35 oz   $8.99</t>
  </si>
  <si>
    <t>Pickles, Dill spears  or ???</t>
  </si>
  <si>
    <t xml:space="preserve">Costco 2 pk @ 46oz  $6.29 </t>
  </si>
  <si>
    <t>Box  52 oz (120+ cookies)  $7.39</t>
  </si>
  <si>
    <t>West.</t>
  </si>
  <si>
    <t xml:space="preserve">Bag or box, 1 lb. </t>
  </si>
  <si>
    <t>Bisquick (kind that needs eggs &amp; milk added)</t>
  </si>
  <si>
    <t xml:space="preserve">Packs 18 </t>
  </si>
  <si>
    <t>2 lbs total</t>
  </si>
  <si>
    <t xml:space="preserve">1 lb pkg </t>
  </si>
  <si>
    <t>Scarsdale</t>
  </si>
  <si>
    <t>Coke</t>
  </si>
  <si>
    <t>Cans 8 oz.</t>
  </si>
  <si>
    <t>Cans - 8 oz</t>
  </si>
  <si>
    <t>many</t>
  </si>
  <si>
    <t>Get or check</t>
  </si>
  <si>
    <t>= items to check</t>
  </si>
  <si>
    <t>Line Items Aboard =</t>
  </si>
  <si>
    <t xml:space="preserve">Line Items from Scarsdale = </t>
  </si>
  <si>
    <t>= Line Items to get</t>
  </si>
  <si>
    <t>1?</t>
  </si>
  <si>
    <t xml:space="preserve"> 1lb</t>
  </si>
  <si>
    <t>Count  (Castine or Machias or boat)</t>
  </si>
  <si>
    <t>Box - large (Idahoan Homestyle?)</t>
  </si>
  <si>
    <t>25 oz jar   $4.99 or "small"</t>
  </si>
  <si>
    <t>Kleenex</t>
  </si>
  <si>
    <t>Cans - 13oz.  Serve twice</t>
  </si>
  <si>
    <t>Milk - (2% Fat)</t>
  </si>
  <si>
    <t>Block - 1 lb. of each</t>
  </si>
  <si>
    <t>2 lbs</t>
  </si>
  <si>
    <t>Brand</t>
  </si>
  <si>
    <t>Weight</t>
  </si>
  <si>
    <t>Pieces</t>
  </si>
  <si>
    <t>UPC</t>
  </si>
  <si>
    <t>Dofino</t>
  </si>
  <si>
    <t>Creamy Havarti Deli slices</t>
  </si>
  <si>
    <t>32 oz</t>
  </si>
  <si>
    <t>Item Details</t>
  </si>
  <si>
    <t>Source</t>
  </si>
  <si>
    <t>Store #</t>
  </si>
  <si>
    <t>Kirkland</t>
  </si>
  <si>
    <t>Extra Lean Ham</t>
  </si>
  <si>
    <t>Notes</t>
  </si>
  <si>
    <t>2 @ 1.5 lb</t>
  </si>
  <si>
    <t>32 slices</t>
  </si>
  <si>
    <t>2-Pack</t>
  </si>
  <si>
    <t>2 stacks</t>
  </si>
  <si>
    <t>Oven Roasted Turkey</t>
  </si>
  <si>
    <t>52 oz</t>
  </si>
  <si>
    <t>24 slices/pk</t>
  </si>
  <si>
    <t>14 slices/pk</t>
  </si>
  <si>
    <t>3-Pack</t>
  </si>
  <si>
    <t>HK Anderson Peanut Butter Pretzels</t>
  </si>
  <si>
    <t>3 lb 4 oz</t>
  </si>
  <si>
    <t>416 pcs</t>
  </si>
  <si>
    <t>096619184767</t>
  </si>
  <si>
    <t>096619844333</t>
  </si>
  <si>
    <t>096619656622</t>
  </si>
  <si>
    <t>Peanuts</t>
  </si>
  <si>
    <t>2.5 lbs</t>
  </si>
  <si>
    <t>096619222490</t>
  </si>
  <si>
    <t>Erxtra Fancy Mixed Nuts</t>
  </si>
  <si>
    <t>096619321063</t>
  </si>
  <si>
    <t>Buy Qty</t>
  </si>
  <si>
    <t>Type</t>
  </si>
  <si>
    <t>Bread</t>
  </si>
  <si>
    <t>Ham</t>
  </si>
  <si>
    <t>Turkey</t>
  </si>
  <si>
    <t>Cheese</t>
  </si>
  <si>
    <t>Onion</t>
  </si>
  <si>
    <t>Sandwich Calculations</t>
  </si>
  <si>
    <t>Slices</t>
  </si>
  <si>
    <t>Day</t>
  </si>
  <si>
    <t>S</t>
  </si>
  <si>
    <t>W</t>
  </si>
  <si>
    <t>T</t>
  </si>
  <si>
    <t>R</t>
  </si>
  <si>
    <t>Totals:</t>
  </si>
  <si>
    <t>Bread types</t>
  </si>
  <si>
    <t>Note: Sandwiches get 3 slices of meat, Wraps get 2 each.</t>
  </si>
  <si>
    <t>Sandwich Orders</t>
  </si>
  <si>
    <t>Person</t>
  </si>
  <si>
    <t>W / R</t>
  </si>
  <si>
    <t>1 Loaf + 1 on 8/7 at NEH</t>
  </si>
  <si>
    <t>1 or 2 pkgs</t>
  </si>
  <si>
    <t>1 Loaf of 16 or more slices</t>
  </si>
  <si>
    <t>Meat</t>
  </si>
  <si>
    <t>Lettuce</t>
  </si>
  <si>
    <t>Tomato</t>
  </si>
  <si>
    <t>Spread</t>
  </si>
  <si>
    <t>M/D/B</t>
  </si>
  <si>
    <t>Steve</t>
  </si>
  <si>
    <t>Paul</t>
  </si>
  <si>
    <t>Brian</t>
  </si>
  <si>
    <t>Michael</t>
  </si>
  <si>
    <t>Jess</t>
  </si>
  <si>
    <t>Rick</t>
  </si>
  <si>
    <t>Lettuce - 6 pack</t>
  </si>
  <si>
    <t>?</t>
  </si>
  <si>
    <t>3 Lb. tub (or Country Crock)</t>
  </si>
  <si>
    <t>2 @ 18</t>
  </si>
  <si>
    <t>Evergood</t>
  </si>
  <si>
    <t>070834002266</t>
  </si>
  <si>
    <t>3 lbs</t>
  </si>
  <si>
    <t>Hot Link Sausage</t>
  </si>
  <si>
    <t>Evergood Hot Link Sausage</t>
  </si>
  <si>
    <t>Pk of 12, 3 lbs  (or similar sausage)</t>
  </si>
  <si>
    <t>Dofino Sliced Havarti</t>
  </si>
  <si>
    <t>Steak - Get &amp; Freeze?</t>
  </si>
  <si>
    <t>??</t>
  </si>
  <si>
    <t>Italian Meatballs</t>
  </si>
  <si>
    <t>6 lbs</t>
  </si>
  <si>
    <t>096619887446</t>
  </si>
  <si>
    <t>Steaks - 4 = 5 = 9 individual or split</t>
  </si>
  <si>
    <t>TBD</t>
  </si>
  <si>
    <t>Pork Chops - pkg of 12</t>
  </si>
  <si>
    <t>Costco 2 lb bag 31/40 count cooked</t>
  </si>
  <si>
    <t>Tortilla -for Wraps</t>
  </si>
  <si>
    <t>Loaf - 16 slices needed</t>
  </si>
  <si>
    <t>1 box (or complete pancake mix.)</t>
  </si>
  <si>
    <t>Cereal - Cherios</t>
  </si>
  <si>
    <t>Box -  1  lb.</t>
  </si>
  <si>
    <t>Noodles - wide for soup</t>
  </si>
  <si>
    <t>equal 3 small cans</t>
  </si>
  <si>
    <t>Ketchup</t>
  </si>
  <si>
    <t>Oreos?</t>
  </si>
  <si>
    <t>Olives - 2 jar pack</t>
  </si>
  <si>
    <t>Barrell or Kirkland P. B. stuffed</t>
  </si>
  <si>
    <t>Small     (1 of Costco 2-pack?)</t>
  </si>
  <si>
    <t>2 pack</t>
  </si>
  <si>
    <t>Coffee?</t>
  </si>
  <si>
    <t>Pickles?</t>
  </si>
  <si>
    <t>Diet Tonic Water</t>
  </si>
  <si>
    <t>Cans o r??</t>
  </si>
  <si>
    <t>2 liter bottles or lots of cans</t>
  </si>
  <si>
    <t>Napkins?</t>
  </si>
  <si>
    <t>Paper towels?</t>
  </si>
  <si>
    <t>Small Boxes for heads</t>
  </si>
  <si>
    <t>For roll-up hors de oeuvres</t>
  </si>
  <si>
    <t xml:space="preserve">Line Items Costco = </t>
  </si>
  <si>
    <t>Spice - Cinnamon</t>
  </si>
  <si>
    <t>Several sticks</t>
  </si>
  <si>
    <t>RVM From Home!</t>
  </si>
  <si>
    <t xml:space="preserve"> + 1 Garbanzo for curry</t>
  </si>
  <si>
    <t>Cherios</t>
  </si>
  <si>
    <t>2 Pack</t>
  </si>
  <si>
    <t>42 oz</t>
  </si>
  <si>
    <t>2 lbs 8.7 oz</t>
  </si>
  <si>
    <t>Dijon?</t>
  </si>
  <si>
    <t>Shrimp - Cooked Tail on 31/40 count</t>
  </si>
  <si>
    <t>For For Thursday, August 3 through Monday, August 21, 2017</t>
  </si>
  <si>
    <t>Edgar</t>
  </si>
  <si>
    <t xml:space="preserve">Box </t>
  </si>
  <si>
    <t>Costco???</t>
  </si>
  <si>
    <t>Bag of 6; or bag of 3 twice</t>
  </si>
  <si>
    <t>3 (or 4) lbs total</t>
  </si>
  <si>
    <t>2 @1 lb bag, or 1 @ 2lb.</t>
  </si>
  <si>
    <t>? For Lobster</t>
  </si>
  <si>
    <t>4-5</t>
  </si>
  <si>
    <t>2 @ 12</t>
  </si>
  <si>
    <t>3 lb Daisy if avail.; or 2 @ 16 oz.</t>
  </si>
  <si>
    <t>Costco?</t>
  </si>
  <si>
    <t>2 lb pk Costco - or deli</t>
  </si>
  <si>
    <t>Costco - Kirkland 2 pack or deli</t>
  </si>
  <si>
    <t>Costco - Kirkland 3 pack or deli</t>
  </si>
  <si>
    <t xml:space="preserve">3 bags for 4 people each bag; </t>
  </si>
  <si>
    <t>12 servings total</t>
  </si>
  <si>
    <t xml:space="preserve">Paul's Shepherds Pie </t>
  </si>
  <si>
    <t>Cuttyhunk</t>
  </si>
  <si>
    <t xml:space="preserve">2 bags for 4 people each bag; </t>
  </si>
  <si>
    <t>8 servings total</t>
  </si>
  <si>
    <t>20 + slices</t>
  </si>
  <si>
    <t>9" (or rectangular)  need 16+</t>
  </si>
  <si>
    <t>Loaf - min. 10 slices</t>
  </si>
  <si>
    <t>Large box;  Costco double?</t>
  </si>
  <si>
    <t>Box of 10  (need 17 total min)</t>
  </si>
  <si>
    <t>2 @ 10?</t>
  </si>
  <si>
    <t xml:space="preserve">Clam Showder </t>
  </si>
  <si>
    <t>Cans</t>
  </si>
  <si>
    <t>Jar - 26 oz. for chicken curry</t>
  </si>
  <si>
    <t>Soup - 4 Bean</t>
  </si>
  <si>
    <t xml:space="preserve">3 @ 6oz  </t>
  </si>
  <si>
    <t>Smooth &amp; Crunchy</t>
  </si>
  <si>
    <t>2.5 lb  Kirkland Mixed &amp; Peanuts</t>
  </si>
  <si>
    <t>Vinegar - Red Wine</t>
  </si>
  <si>
    <t>Coffee - Kirkland?</t>
  </si>
  <si>
    <t>1 large can   Reg or Decaf?</t>
  </si>
  <si>
    <t>more?</t>
  </si>
  <si>
    <t>Package - 20+</t>
  </si>
  <si>
    <t xml:space="preserve">  If DCYC Sail for 14</t>
  </si>
  <si>
    <t>Package - rolls</t>
  </si>
  <si>
    <t>Hot Dogs -</t>
  </si>
  <si>
    <t>Kirlkand 1.4 lb large pkg</t>
  </si>
  <si>
    <t>Hot Dog buns</t>
  </si>
  <si>
    <t>Large Kirkland or rolls</t>
  </si>
  <si>
    <t>Baked Beans</t>
  </si>
  <si>
    <t>#10 can</t>
  </si>
  <si>
    <t>Relish for hot dogs</t>
  </si>
  <si>
    <t>Large jar</t>
  </si>
  <si>
    <t>Get 2  If DCYC Sail for 14</t>
  </si>
  <si>
    <t>Javelin 5-State Cruise 2017 Shopping</t>
  </si>
  <si>
    <t>aboard</t>
  </si>
  <si>
    <t xml:space="preserve">   1/2</t>
  </si>
  <si>
    <t xml:space="preserve"> 1 aboard</t>
  </si>
  <si>
    <t>4 oz</t>
  </si>
  <si>
    <t xml:space="preserve"> 1/2 bottle</t>
  </si>
  <si>
    <t>smooth</t>
  </si>
  <si>
    <t>some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</si>
</sst>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"/>
    <numFmt numFmtId="167" formatCode="0.0%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12" xfId="0" applyNumberFormat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1" fontId="4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 quotePrefix="1">
      <alignment horizontal="right"/>
    </xf>
    <xf numFmtId="16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12" xfId="0" applyFont="1" applyBorder="1" applyAlignment="1">
      <alignment horizontal="right"/>
    </xf>
    <xf numFmtId="1" fontId="0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12" xfId="0" applyFont="1" applyBorder="1" applyAlignment="1">
      <alignment/>
    </xf>
    <xf numFmtId="0" fontId="4" fillId="33" borderId="12" xfId="0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1" fontId="1" fillId="34" borderId="12" xfId="0" applyNumberFormat="1" applyFont="1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0" fillId="34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33" borderId="12" xfId="0" applyNumberFormat="1" applyFill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right"/>
    </xf>
    <xf numFmtId="0" fontId="0" fillId="36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1" fontId="0" fillId="0" borderId="0" xfId="0" applyNumberFormat="1" applyFont="1" applyAlignment="1">
      <alignment/>
    </xf>
    <xf numFmtId="164" fontId="4" fillId="0" borderId="12" xfId="0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34" borderId="0" xfId="0" applyNumberFormat="1" applyFont="1" applyFill="1" applyAlignment="1">
      <alignment/>
    </xf>
    <xf numFmtId="1" fontId="1" fillId="0" borderId="12" xfId="0" applyNumberFormat="1" applyFont="1" applyBorder="1" applyAlignment="1" quotePrefix="1">
      <alignment horizontal="left"/>
    </xf>
    <xf numFmtId="1" fontId="0" fillId="0" borderId="12" xfId="0" applyNumberFormat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2" xfId="0" applyFont="1" applyBorder="1" applyAlignment="1">
      <alignment horizontal="right"/>
    </xf>
    <xf numFmtId="16" fontId="0" fillId="0" borderId="0" xfId="0" applyNumberFormat="1" applyFont="1" applyFill="1" applyAlignment="1" quotePrefix="1">
      <alignment horizontal="right"/>
    </xf>
    <xf numFmtId="0" fontId="0" fillId="33" borderId="0" xfId="0" applyFont="1" applyFill="1" applyAlignment="1">
      <alignment horizontal="left"/>
    </xf>
    <xf numFmtId="0" fontId="1" fillId="0" borderId="12" xfId="0" applyFont="1" applyBorder="1" applyAlignment="1" quotePrefix="1">
      <alignment horizontal="left"/>
    </xf>
    <xf numFmtId="0" fontId="0" fillId="0" borderId="12" xfId="0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16" fontId="1" fillId="0" borderId="12" xfId="0" applyNumberFormat="1" applyFont="1" applyBorder="1" applyAlignment="1" quotePrefix="1">
      <alignment horizontal="right"/>
    </xf>
    <xf numFmtId="16" fontId="1" fillId="0" borderId="12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421875" style="11" customWidth="1"/>
    <col min="3" max="3" width="5.421875" style="0" customWidth="1"/>
    <col min="4" max="4" width="8.7109375" style="0" customWidth="1"/>
    <col min="5" max="5" width="32.28125" style="0" bestFit="1" customWidth="1"/>
    <col min="6" max="6" width="11.140625" style="30" customWidth="1"/>
    <col min="7" max="7" width="12.28125" style="3" customWidth="1"/>
    <col min="8" max="8" width="8.421875" style="3" customWidth="1"/>
    <col min="9" max="9" width="7.57421875" style="3" customWidth="1"/>
    <col min="10" max="10" width="8.00390625" style="0" customWidth="1"/>
    <col min="11" max="11" width="7.140625" style="0" customWidth="1"/>
  </cols>
  <sheetData>
    <row r="1" spans="2:10" ht="15.75">
      <c r="B1" s="103" t="s">
        <v>402</v>
      </c>
      <c r="C1" s="14"/>
      <c r="D1" s="14"/>
      <c r="E1" s="14"/>
      <c r="F1" s="87"/>
      <c r="G1" s="94" t="s">
        <v>217</v>
      </c>
      <c r="H1" s="19"/>
      <c r="I1" s="19"/>
      <c r="J1" s="18"/>
    </row>
    <row r="2" spans="2:10" ht="12.75">
      <c r="B2" s="110" t="s">
        <v>352</v>
      </c>
      <c r="C2" s="111"/>
      <c r="D2" s="111"/>
      <c r="E2" s="111"/>
      <c r="F2" s="92" t="s">
        <v>172</v>
      </c>
      <c r="G2" s="19"/>
      <c r="H2" s="101"/>
      <c r="I2" s="101"/>
      <c r="J2" s="18"/>
    </row>
    <row r="3" spans="2:10" ht="12.75">
      <c r="B3" s="112"/>
      <c r="C3" s="7"/>
      <c r="D3" s="7"/>
      <c r="E3" s="7"/>
      <c r="F3" s="34" t="s">
        <v>175</v>
      </c>
      <c r="G3" s="106">
        <v>42950</v>
      </c>
      <c r="H3" s="107">
        <v>42955</v>
      </c>
      <c r="I3" s="107">
        <v>42962</v>
      </c>
      <c r="J3" s="106"/>
    </row>
    <row r="4" spans="2:10" ht="12.75">
      <c r="B4" s="112"/>
      <c r="C4" s="7"/>
      <c r="D4" s="7"/>
      <c r="E4" s="7"/>
      <c r="F4" s="68" t="s">
        <v>171</v>
      </c>
      <c r="G4" s="107" t="s">
        <v>206</v>
      </c>
      <c r="H4" s="107" t="s">
        <v>206</v>
      </c>
      <c r="I4" s="98" t="s">
        <v>353</v>
      </c>
      <c r="J4" s="98"/>
    </row>
    <row r="5" spans="1:10" ht="12.75">
      <c r="A5" s="2" t="s">
        <v>0</v>
      </c>
      <c r="B5" s="112"/>
      <c r="C5" s="7"/>
      <c r="D5" s="7"/>
      <c r="E5" s="113" t="s">
        <v>1</v>
      </c>
      <c r="F5" s="69" t="s">
        <v>212</v>
      </c>
      <c r="G5" s="98" t="s">
        <v>107</v>
      </c>
      <c r="H5" s="115" t="s">
        <v>107</v>
      </c>
      <c r="I5" s="98" t="s">
        <v>107</v>
      </c>
      <c r="J5" s="98"/>
    </row>
    <row r="6" spans="2:9" ht="12.75">
      <c r="B6" s="112"/>
      <c r="C6" s="7"/>
      <c r="D6" s="7"/>
      <c r="E6" s="114" t="s">
        <v>219</v>
      </c>
      <c r="F6" s="93">
        <f>COUNTIF(F9:F305,"Aboard")</f>
        <v>74</v>
      </c>
      <c r="G6" s="93">
        <f>COUNTA(G9:G305)-F6-F8</f>
        <v>67</v>
      </c>
      <c r="H6" s="8" t="s">
        <v>221</v>
      </c>
      <c r="I6" s="4"/>
    </row>
    <row r="7" spans="5:9" ht="12.75">
      <c r="E7" s="43" t="s">
        <v>341</v>
      </c>
      <c r="F7" s="93">
        <f>COUNTIF(F9:F305,"Costco")+COUNTIF(F9:F305,"Costco?")</f>
        <v>16</v>
      </c>
      <c r="G7" s="93"/>
      <c r="H7" s="8"/>
      <c r="I7" s="4"/>
    </row>
    <row r="8" spans="1:10" ht="12.75">
      <c r="A8" s="1" t="s">
        <v>2</v>
      </c>
      <c r="B8" s="80"/>
      <c r="C8" s="18"/>
      <c r="D8" s="18"/>
      <c r="E8" s="17" t="s">
        <v>220</v>
      </c>
      <c r="F8" s="93">
        <f>COUNTIF(F9:F305,"Scarsdale")</f>
        <v>0</v>
      </c>
      <c r="G8" s="19"/>
      <c r="H8" s="93">
        <f>COUNTIF(H9:H305,"Check")</f>
        <v>0</v>
      </c>
      <c r="I8" s="102" t="s">
        <v>218</v>
      </c>
      <c r="J8" s="18"/>
    </row>
    <row r="9" spans="2:13" ht="12.75">
      <c r="B9" s="15" t="s">
        <v>153</v>
      </c>
      <c r="C9" s="14"/>
      <c r="D9" s="14"/>
      <c r="E9" s="14" t="s">
        <v>165</v>
      </c>
      <c r="F9" s="31"/>
      <c r="G9" s="16">
        <v>1</v>
      </c>
      <c r="H9" s="17">
        <v>1</v>
      </c>
      <c r="I9" s="17">
        <v>1</v>
      </c>
      <c r="J9" s="18"/>
      <c r="M9" s="7"/>
    </row>
    <row r="10" spans="2:13" ht="12.75">
      <c r="B10" s="15" t="s">
        <v>4</v>
      </c>
      <c r="C10" s="14"/>
      <c r="D10" s="14"/>
      <c r="E10" s="14" t="s">
        <v>107</v>
      </c>
      <c r="F10" s="31"/>
      <c r="G10" s="16">
        <v>2</v>
      </c>
      <c r="H10" s="62">
        <v>2</v>
      </c>
      <c r="I10" s="19"/>
      <c r="J10" s="18"/>
      <c r="M10" s="7"/>
    </row>
    <row r="11" spans="2:13" ht="12.75">
      <c r="B11" s="15" t="s">
        <v>180</v>
      </c>
      <c r="C11" s="14"/>
      <c r="D11" s="14"/>
      <c r="E11" s="40" t="s">
        <v>354</v>
      </c>
      <c r="F11" s="31"/>
      <c r="G11" s="37">
        <v>1</v>
      </c>
      <c r="H11" s="17">
        <v>1</v>
      </c>
      <c r="I11" s="19"/>
      <c r="J11" s="18"/>
      <c r="M11" s="7"/>
    </row>
    <row r="12" spans="2:13" ht="12.75">
      <c r="B12" s="15" t="s">
        <v>128</v>
      </c>
      <c r="C12" s="14"/>
      <c r="D12" s="14"/>
      <c r="E12" s="14" t="s">
        <v>107</v>
      </c>
      <c r="F12" s="31"/>
      <c r="G12" s="16">
        <v>3</v>
      </c>
      <c r="H12" s="62" t="s">
        <v>300</v>
      </c>
      <c r="I12" s="19"/>
      <c r="J12" s="18"/>
      <c r="M12" s="7"/>
    </row>
    <row r="13" spans="2:13" ht="12.75">
      <c r="B13" s="40" t="s">
        <v>37</v>
      </c>
      <c r="C13" s="14"/>
      <c r="D13" s="14"/>
      <c r="E13" s="14" t="s">
        <v>107</v>
      </c>
      <c r="F13" s="31"/>
      <c r="G13" s="16">
        <v>3</v>
      </c>
      <c r="H13" s="62" t="s">
        <v>300</v>
      </c>
      <c r="I13" s="19"/>
      <c r="J13" s="18"/>
      <c r="M13" s="7"/>
    </row>
    <row r="14" spans="2:13" ht="12.75">
      <c r="B14" s="15"/>
      <c r="C14" s="14"/>
      <c r="D14" s="14"/>
      <c r="E14" s="14"/>
      <c r="F14" s="31"/>
      <c r="G14" s="16"/>
      <c r="H14" s="16"/>
      <c r="J14" s="18"/>
      <c r="M14" s="7"/>
    </row>
    <row r="15" spans="2:13" ht="12.75">
      <c r="B15" s="15"/>
      <c r="C15" s="14"/>
      <c r="D15" s="14"/>
      <c r="E15" s="14"/>
      <c r="F15" s="31"/>
      <c r="G15" s="16"/>
      <c r="H15" s="16"/>
      <c r="I15" s="19"/>
      <c r="J15" s="18"/>
      <c r="M15" s="7"/>
    </row>
    <row r="16" spans="1:13" ht="12.75">
      <c r="A16" s="1" t="s">
        <v>24</v>
      </c>
      <c r="B16" s="15"/>
      <c r="C16" s="14"/>
      <c r="D16" s="14"/>
      <c r="E16" s="15" t="s">
        <v>195</v>
      </c>
      <c r="F16" s="31"/>
      <c r="G16" s="16"/>
      <c r="H16" s="16"/>
      <c r="I16" s="19"/>
      <c r="J16" s="18"/>
      <c r="M16" s="7"/>
    </row>
    <row r="17" spans="2:13" ht="12.75">
      <c r="B17" s="15" t="s">
        <v>66</v>
      </c>
      <c r="C17" s="14"/>
      <c r="D17" s="14"/>
      <c r="E17" s="14" t="s">
        <v>166</v>
      </c>
      <c r="F17" s="31"/>
      <c r="G17" s="16">
        <v>1</v>
      </c>
      <c r="H17" s="16">
        <v>2</v>
      </c>
      <c r="I17" s="37" t="s">
        <v>300</v>
      </c>
      <c r="J17" s="21"/>
      <c r="M17" s="7"/>
    </row>
    <row r="18" spans="2:13" ht="12.75">
      <c r="B18" s="15" t="s">
        <v>27</v>
      </c>
      <c r="C18" s="14"/>
      <c r="D18" s="14"/>
      <c r="E18" s="14" t="s">
        <v>28</v>
      </c>
      <c r="F18" s="31"/>
      <c r="G18" s="16">
        <v>1</v>
      </c>
      <c r="H18" s="16" t="s">
        <v>222</v>
      </c>
      <c r="I18" s="16" t="s">
        <v>222</v>
      </c>
      <c r="J18" s="21"/>
      <c r="M18" s="7"/>
    </row>
    <row r="19" spans="2:13" ht="12.75">
      <c r="B19" s="15" t="s">
        <v>68</v>
      </c>
      <c r="C19" s="14"/>
      <c r="D19" s="14"/>
      <c r="E19" s="14" t="s">
        <v>70</v>
      </c>
      <c r="F19" s="31"/>
      <c r="G19" s="16">
        <v>1</v>
      </c>
      <c r="H19" s="16">
        <v>2</v>
      </c>
      <c r="I19" s="16" t="s">
        <v>222</v>
      </c>
      <c r="J19" s="21"/>
      <c r="M19" s="7"/>
    </row>
    <row r="20" spans="2:13" ht="12.75">
      <c r="B20" s="15" t="s">
        <v>31</v>
      </c>
      <c r="C20" s="14"/>
      <c r="D20" s="14"/>
      <c r="E20" s="105" t="s">
        <v>32</v>
      </c>
      <c r="F20" s="31"/>
      <c r="G20" s="16">
        <v>1</v>
      </c>
      <c r="H20" s="16" t="s">
        <v>222</v>
      </c>
      <c r="I20" s="16" t="s">
        <v>222</v>
      </c>
      <c r="J20" s="21"/>
      <c r="M20" s="7"/>
    </row>
    <row r="21" spans="2:13" ht="12.75">
      <c r="B21" s="11" t="s">
        <v>136</v>
      </c>
      <c r="E21" t="s">
        <v>3</v>
      </c>
      <c r="G21" s="10">
        <v>1</v>
      </c>
      <c r="H21" s="10" t="s">
        <v>222</v>
      </c>
      <c r="I21" s="10" t="s">
        <v>222</v>
      </c>
      <c r="J21" s="26"/>
      <c r="M21" s="7"/>
    </row>
    <row r="22" spans="2:13" ht="12.75">
      <c r="B22" s="11" t="s">
        <v>29</v>
      </c>
      <c r="E22" s="41" t="s">
        <v>356</v>
      </c>
      <c r="F22" s="91" t="s">
        <v>355</v>
      </c>
      <c r="G22" s="10">
        <v>1</v>
      </c>
      <c r="H22" s="10" t="s">
        <v>222</v>
      </c>
      <c r="I22" s="10" t="s">
        <v>222</v>
      </c>
      <c r="J22" s="26"/>
      <c r="M22" s="7"/>
    </row>
    <row r="23" spans="2:13" ht="12.75">
      <c r="B23" s="24" t="s">
        <v>30</v>
      </c>
      <c r="C23" s="13"/>
      <c r="D23" s="13"/>
      <c r="E23" s="13" t="s">
        <v>69</v>
      </c>
      <c r="F23" s="31"/>
      <c r="G23" s="20">
        <v>1</v>
      </c>
      <c r="H23" s="16" t="s">
        <v>222</v>
      </c>
      <c r="I23" s="16"/>
      <c r="J23" s="21"/>
      <c r="M23" s="7"/>
    </row>
    <row r="24" spans="2:13" ht="12.75">
      <c r="B24" s="24" t="s">
        <v>26</v>
      </c>
      <c r="C24" s="13"/>
      <c r="D24" s="13"/>
      <c r="E24" s="24" t="s">
        <v>196</v>
      </c>
      <c r="F24" s="31"/>
      <c r="G24" s="16">
        <v>1</v>
      </c>
      <c r="H24" s="16"/>
      <c r="I24" s="16" t="s">
        <v>222</v>
      </c>
      <c r="J24" s="21"/>
      <c r="M24" s="7"/>
    </row>
    <row r="25" spans="2:13" ht="12.75">
      <c r="B25" s="84" t="s">
        <v>118</v>
      </c>
      <c r="C25" s="14"/>
      <c r="D25" s="14"/>
      <c r="E25" s="40" t="s">
        <v>358</v>
      </c>
      <c r="F25" s="31"/>
      <c r="G25" s="20" t="s">
        <v>210</v>
      </c>
      <c r="H25" s="16"/>
      <c r="I25" s="16"/>
      <c r="J25" s="21"/>
      <c r="M25" s="7"/>
    </row>
    <row r="26" spans="2:13" ht="12.75">
      <c r="B26" s="84" t="s">
        <v>173</v>
      </c>
      <c r="C26" s="14"/>
      <c r="D26" s="14"/>
      <c r="E26" s="14" t="s">
        <v>137</v>
      </c>
      <c r="F26" s="31"/>
      <c r="G26" s="20">
        <v>1</v>
      </c>
      <c r="H26" s="16"/>
      <c r="I26" s="16"/>
      <c r="J26" s="21"/>
      <c r="M26" s="7"/>
    </row>
    <row r="27" spans="2:13" ht="12.75">
      <c r="B27" s="84" t="s">
        <v>119</v>
      </c>
      <c r="C27" s="14"/>
      <c r="D27" s="14"/>
      <c r="E27" s="15" t="s">
        <v>197</v>
      </c>
      <c r="F27" s="31"/>
      <c r="G27" s="37" t="s">
        <v>357</v>
      </c>
      <c r="H27" s="16"/>
      <c r="I27" s="16"/>
      <c r="J27" s="21"/>
      <c r="M27" s="7"/>
    </row>
    <row r="28" spans="2:13" ht="12.75">
      <c r="B28" s="84" t="s">
        <v>125</v>
      </c>
      <c r="C28" s="14"/>
      <c r="D28" s="14"/>
      <c r="E28" s="14" t="s">
        <v>137</v>
      </c>
      <c r="F28" s="31"/>
      <c r="G28" s="20" t="s">
        <v>210</v>
      </c>
      <c r="H28" s="16"/>
      <c r="I28" s="16"/>
      <c r="J28" s="21"/>
      <c r="M28" s="7"/>
    </row>
    <row r="29" spans="2:13" ht="12.75">
      <c r="B29" s="15" t="s">
        <v>120</v>
      </c>
      <c r="C29" s="14"/>
      <c r="D29" s="14"/>
      <c r="E29" s="14" t="s">
        <v>122</v>
      </c>
      <c r="F29" s="31"/>
      <c r="G29" s="16"/>
      <c r="H29" s="16"/>
      <c r="I29" s="75" t="s">
        <v>359</v>
      </c>
      <c r="J29" s="21"/>
      <c r="M29" s="7"/>
    </row>
    <row r="30" spans="2:13" ht="12.75">
      <c r="B30" s="15" t="s">
        <v>67</v>
      </c>
      <c r="C30" s="14"/>
      <c r="D30" s="14"/>
      <c r="E30" s="14" t="s">
        <v>112</v>
      </c>
      <c r="F30" s="31"/>
      <c r="G30" s="16">
        <v>1</v>
      </c>
      <c r="H30" s="16">
        <v>2</v>
      </c>
      <c r="I30" s="16"/>
      <c r="J30" s="21"/>
      <c r="M30" s="7"/>
    </row>
    <row r="31" spans="2:13" ht="12.75">
      <c r="B31" s="11" t="s">
        <v>25</v>
      </c>
      <c r="D31" s="3"/>
      <c r="E31" t="s">
        <v>107</v>
      </c>
      <c r="G31" s="99" t="s">
        <v>360</v>
      </c>
      <c r="H31" s="99" t="s">
        <v>360</v>
      </c>
      <c r="I31" s="99" t="s">
        <v>360</v>
      </c>
      <c r="J31" s="26"/>
      <c r="M31" s="7"/>
    </row>
    <row r="32" spans="7:13" ht="12.75">
      <c r="G32" s="10"/>
      <c r="H32" s="10"/>
      <c r="I32" s="10"/>
      <c r="J32" s="26"/>
      <c r="M32" s="7"/>
    </row>
    <row r="33" spans="1:13" ht="12.75">
      <c r="A33" s="1" t="s">
        <v>5</v>
      </c>
      <c r="G33" s="10"/>
      <c r="H33" s="10"/>
      <c r="I33" s="10"/>
      <c r="J33" s="26"/>
      <c r="M33" s="7"/>
    </row>
    <row r="34" spans="2:13" ht="12.75">
      <c r="B34" s="80" t="s">
        <v>6</v>
      </c>
      <c r="C34" s="18"/>
      <c r="D34" s="18"/>
      <c r="E34" s="18" t="s">
        <v>129</v>
      </c>
      <c r="F34" s="22"/>
      <c r="G34" s="16">
        <v>2</v>
      </c>
      <c r="H34" s="20">
        <v>1</v>
      </c>
      <c r="I34" s="37" t="s">
        <v>222</v>
      </c>
      <c r="J34" s="21"/>
      <c r="M34" s="7"/>
    </row>
    <row r="35" spans="2:13" ht="12.75">
      <c r="B35" s="24" t="s">
        <v>142</v>
      </c>
      <c r="C35" s="13"/>
      <c r="D35" s="13">
        <v>2</v>
      </c>
      <c r="E35" s="13" t="s">
        <v>181</v>
      </c>
      <c r="F35" s="22" t="s">
        <v>403</v>
      </c>
      <c r="G35" s="37">
        <v>2</v>
      </c>
      <c r="H35" s="16" t="s">
        <v>222</v>
      </c>
      <c r="I35" s="16"/>
      <c r="J35" s="21"/>
      <c r="M35" s="7"/>
    </row>
    <row r="36" spans="2:13" ht="12.75">
      <c r="B36" s="15"/>
      <c r="C36" s="14"/>
      <c r="D36" s="14"/>
      <c r="E36" s="14"/>
      <c r="F36" s="31"/>
      <c r="G36" s="16"/>
      <c r="H36" s="16"/>
      <c r="I36" s="16"/>
      <c r="J36" s="21"/>
      <c r="M36" s="7"/>
    </row>
    <row r="37" spans="2:13" ht="12.75">
      <c r="B37" s="15"/>
      <c r="C37" s="14"/>
      <c r="D37" s="14"/>
      <c r="E37" s="14"/>
      <c r="F37" s="31"/>
      <c r="G37" s="16"/>
      <c r="H37" s="16"/>
      <c r="I37" s="16"/>
      <c r="J37" s="21"/>
      <c r="M37" s="7"/>
    </row>
    <row r="38" spans="1:13" ht="12.75">
      <c r="A38" s="1" t="s">
        <v>7</v>
      </c>
      <c r="B38" s="15"/>
      <c r="C38" s="14"/>
      <c r="D38" s="14"/>
      <c r="E38" s="14"/>
      <c r="F38" s="31"/>
      <c r="G38" s="16"/>
      <c r="H38" s="16"/>
      <c r="I38" s="16"/>
      <c r="J38" s="21"/>
      <c r="M38" s="7"/>
    </row>
    <row r="39" spans="2:13" ht="12.75">
      <c r="B39" s="11" t="s">
        <v>147</v>
      </c>
      <c r="E39" t="s">
        <v>148</v>
      </c>
      <c r="F39" s="90"/>
      <c r="G39" s="10">
        <v>1</v>
      </c>
      <c r="H39" s="10">
        <v>1</v>
      </c>
      <c r="I39" s="10"/>
      <c r="J39" s="26"/>
      <c r="M39" s="7"/>
    </row>
    <row r="40" spans="2:13" ht="12.75">
      <c r="B40" s="11" t="s">
        <v>8</v>
      </c>
      <c r="E40" s="11" t="s">
        <v>209</v>
      </c>
      <c r="F40" s="33"/>
      <c r="G40" s="64" t="s">
        <v>302</v>
      </c>
      <c r="H40" s="64" t="s">
        <v>361</v>
      </c>
      <c r="J40" s="10"/>
      <c r="M40" s="7"/>
    </row>
    <row r="41" spans="2:13" ht="12.75">
      <c r="B41" s="80" t="s">
        <v>131</v>
      </c>
      <c r="C41" s="18"/>
      <c r="D41" s="18"/>
      <c r="E41" s="81" t="s">
        <v>301</v>
      </c>
      <c r="F41" s="72" t="s">
        <v>171</v>
      </c>
      <c r="G41" s="16">
        <v>1</v>
      </c>
      <c r="H41" s="16"/>
      <c r="I41" s="37" t="s">
        <v>222</v>
      </c>
      <c r="J41" s="21"/>
      <c r="M41" s="7"/>
    </row>
    <row r="42" spans="2:13" ht="12.75">
      <c r="B42" s="81" t="s">
        <v>229</v>
      </c>
      <c r="C42" s="18"/>
      <c r="D42" s="18"/>
      <c r="E42" s="18" t="s">
        <v>90</v>
      </c>
      <c r="F42" s="31"/>
      <c r="G42" s="16">
        <v>1</v>
      </c>
      <c r="H42" s="16">
        <v>1</v>
      </c>
      <c r="I42" s="37" t="s">
        <v>222</v>
      </c>
      <c r="J42" s="21"/>
      <c r="M42" s="7"/>
    </row>
    <row r="43" spans="2:13" ht="12.75">
      <c r="B43" s="80" t="s">
        <v>9</v>
      </c>
      <c r="C43" s="18"/>
      <c r="D43" s="18" t="s">
        <v>404</v>
      </c>
      <c r="E43" s="18" t="s">
        <v>185</v>
      </c>
      <c r="F43" s="22" t="s">
        <v>403</v>
      </c>
      <c r="G43" s="16">
        <v>1</v>
      </c>
      <c r="H43" s="16"/>
      <c r="I43" s="16"/>
      <c r="J43" s="21"/>
      <c r="M43" s="7"/>
    </row>
    <row r="44" spans="2:13" ht="12.75">
      <c r="B44" s="15" t="s">
        <v>91</v>
      </c>
      <c r="C44" s="14"/>
      <c r="D44" s="14"/>
      <c r="E44" s="40" t="s">
        <v>362</v>
      </c>
      <c r="F44" s="72" t="s">
        <v>171</v>
      </c>
      <c r="G44" s="16">
        <v>1</v>
      </c>
      <c r="H44" s="16"/>
      <c r="I44" s="16"/>
      <c r="J44" s="21"/>
      <c r="M44" s="7"/>
    </row>
    <row r="45" spans="2:13" ht="12.75">
      <c r="B45" s="15" t="s">
        <v>132</v>
      </c>
      <c r="C45" s="14"/>
      <c r="D45" s="14"/>
      <c r="E45" s="14" t="s">
        <v>133</v>
      </c>
      <c r="F45" s="22"/>
      <c r="G45" s="16">
        <v>1</v>
      </c>
      <c r="H45" s="16"/>
      <c r="I45" s="16"/>
      <c r="J45" s="21"/>
      <c r="M45" s="7"/>
    </row>
    <row r="46" spans="2:13" ht="12.75">
      <c r="B46" s="15" t="s">
        <v>186</v>
      </c>
      <c r="C46" s="14"/>
      <c r="D46" s="14"/>
      <c r="E46" s="14" t="s">
        <v>230</v>
      </c>
      <c r="F46" s="72" t="s">
        <v>363</v>
      </c>
      <c r="G46" s="16">
        <v>1</v>
      </c>
      <c r="H46" s="16"/>
      <c r="I46" s="16"/>
      <c r="J46" s="21"/>
      <c r="M46" s="7"/>
    </row>
    <row r="47" spans="2:13" ht="12.75">
      <c r="B47" s="15"/>
      <c r="C47" s="14"/>
      <c r="D47" s="14"/>
      <c r="E47" s="14"/>
      <c r="F47" s="32"/>
      <c r="G47" s="16"/>
      <c r="H47" s="16"/>
      <c r="I47" s="16"/>
      <c r="J47" s="21"/>
      <c r="M47" s="7"/>
    </row>
    <row r="48" spans="1:13" ht="12.75">
      <c r="A48" s="1" t="s">
        <v>164</v>
      </c>
      <c r="B48" s="15"/>
      <c r="C48" s="14"/>
      <c r="D48" s="14"/>
      <c r="E48" s="14"/>
      <c r="F48" s="32"/>
      <c r="G48" s="16"/>
      <c r="H48" s="16"/>
      <c r="I48" s="16"/>
      <c r="J48" s="21"/>
      <c r="M48" s="7"/>
    </row>
    <row r="49" spans="2:13" ht="12.75">
      <c r="B49" s="40" t="s">
        <v>309</v>
      </c>
      <c r="C49" s="14"/>
      <c r="D49" s="14"/>
      <c r="E49" s="40" t="s">
        <v>364</v>
      </c>
      <c r="F49" s="72" t="s">
        <v>171</v>
      </c>
      <c r="G49" s="36">
        <v>2</v>
      </c>
      <c r="H49" s="36"/>
      <c r="I49" s="37" t="s">
        <v>222</v>
      </c>
      <c r="J49" s="21"/>
      <c r="M49" s="7"/>
    </row>
    <row r="50" spans="2:13" ht="12.75">
      <c r="B50" s="40" t="s">
        <v>307</v>
      </c>
      <c r="C50" s="14"/>
      <c r="D50" s="14"/>
      <c r="E50" s="40" t="s">
        <v>308</v>
      </c>
      <c r="F50" s="72" t="s">
        <v>171</v>
      </c>
      <c r="G50" s="16">
        <v>1</v>
      </c>
      <c r="H50" s="16"/>
      <c r="I50" s="16"/>
      <c r="J50" s="21"/>
      <c r="M50" s="7"/>
    </row>
    <row r="51" spans="2:13" ht="12.75">
      <c r="B51" s="15" t="s">
        <v>21</v>
      </c>
      <c r="C51" s="14"/>
      <c r="D51" s="14"/>
      <c r="E51" s="40" t="s">
        <v>365</v>
      </c>
      <c r="F51" s="72" t="s">
        <v>171</v>
      </c>
      <c r="G51" s="36">
        <v>1</v>
      </c>
      <c r="H51" s="36"/>
      <c r="I51" s="16"/>
      <c r="J51" s="21"/>
      <c r="M51" s="7"/>
    </row>
    <row r="52" spans="2:13" ht="12.75">
      <c r="B52" s="15" t="s">
        <v>106</v>
      </c>
      <c r="C52" s="14"/>
      <c r="D52" s="14"/>
      <c r="E52" s="15" t="s">
        <v>211</v>
      </c>
      <c r="F52" s="32"/>
      <c r="G52" s="16">
        <v>3</v>
      </c>
      <c r="H52" s="16"/>
      <c r="I52" s="16"/>
      <c r="J52" s="21"/>
      <c r="M52" s="7"/>
    </row>
    <row r="53" spans="2:13" ht="12.75">
      <c r="B53" s="15" t="s">
        <v>22</v>
      </c>
      <c r="C53" s="14"/>
      <c r="D53" s="14"/>
      <c r="E53" s="14" t="s">
        <v>100</v>
      </c>
      <c r="F53" s="32"/>
      <c r="G53" s="16">
        <v>1</v>
      </c>
      <c r="H53" s="16">
        <v>1</v>
      </c>
      <c r="I53" s="16"/>
      <c r="J53" s="21"/>
      <c r="M53" s="7"/>
    </row>
    <row r="54" spans="2:13" ht="12.75">
      <c r="B54" s="15" t="s">
        <v>20</v>
      </c>
      <c r="C54" s="14"/>
      <c r="D54" s="14"/>
      <c r="E54" s="104" t="s">
        <v>366</v>
      </c>
      <c r="F54" s="72" t="s">
        <v>171</v>
      </c>
      <c r="G54" s="36">
        <v>1</v>
      </c>
      <c r="H54" s="96"/>
      <c r="I54" s="16"/>
      <c r="J54" s="21"/>
      <c r="M54" s="7"/>
    </row>
    <row r="55" spans="2:13" ht="12.75">
      <c r="B55" s="15"/>
      <c r="C55" s="14"/>
      <c r="D55" s="14"/>
      <c r="E55" s="82"/>
      <c r="F55" s="32"/>
      <c r="G55" s="16"/>
      <c r="H55" s="16"/>
      <c r="I55" s="16"/>
      <c r="J55" s="21"/>
      <c r="M55" s="7"/>
    </row>
    <row r="56" spans="2:13" ht="12.75">
      <c r="B56" s="15"/>
      <c r="C56" s="14"/>
      <c r="D56" s="14"/>
      <c r="E56" s="14"/>
      <c r="F56" s="32"/>
      <c r="G56" s="16"/>
      <c r="H56" s="16"/>
      <c r="I56" s="16"/>
      <c r="J56" s="21"/>
      <c r="M56" s="7"/>
    </row>
    <row r="57" spans="1:13" ht="12.75">
      <c r="A57" s="1" t="s">
        <v>23</v>
      </c>
      <c r="B57" s="15"/>
      <c r="C57" s="14"/>
      <c r="D57" s="14"/>
      <c r="E57" s="14"/>
      <c r="F57" s="32"/>
      <c r="G57" s="16"/>
      <c r="H57" s="16"/>
      <c r="I57" s="16"/>
      <c r="J57" s="21"/>
      <c r="M57" s="7"/>
    </row>
    <row r="58" spans="2:13" ht="12.75">
      <c r="B58" s="15" t="s">
        <v>156</v>
      </c>
      <c r="C58" s="14"/>
      <c r="D58" s="14"/>
      <c r="E58" s="40" t="s">
        <v>371</v>
      </c>
      <c r="F58" s="72" t="s">
        <v>171</v>
      </c>
      <c r="G58" s="42" t="s">
        <v>372</v>
      </c>
      <c r="H58" s="16"/>
      <c r="I58" s="16"/>
      <c r="J58" s="21"/>
      <c r="M58" s="7"/>
    </row>
    <row r="59" spans="2:13" ht="12.75">
      <c r="B59" s="40" t="s">
        <v>393</v>
      </c>
      <c r="C59" s="14"/>
      <c r="D59" s="14"/>
      <c r="E59" s="14" t="s">
        <v>394</v>
      </c>
      <c r="F59" s="72" t="s">
        <v>171</v>
      </c>
      <c r="G59" s="16">
        <v>2</v>
      </c>
      <c r="H59" s="100" t="s">
        <v>391</v>
      </c>
      <c r="I59" s="78"/>
      <c r="J59" s="79"/>
      <c r="M59" s="7"/>
    </row>
    <row r="60" spans="2:13" ht="12.75">
      <c r="B60" s="15" t="s">
        <v>111</v>
      </c>
      <c r="C60" s="14"/>
      <c r="D60" s="14"/>
      <c r="E60" s="15" t="s">
        <v>224</v>
      </c>
      <c r="F60" s="32"/>
      <c r="G60" s="37" t="s">
        <v>370</v>
      </c>
      <c r="H60" s="16"/>
      <c r="I60" s="16"/>
      <c r="J60" s="21"/>
      <c r="M60" s="7"/>
    </row>
    <row r="61" spans="2:13" ht="12.75">
      <c r="B61" s="15" t="s">
        <v>124</v>
      </c>
      <c r="C61" s="14"/>
      <c r="D61" s="14"/>
      <c r="E61" s="85" t="s">
        <v>174</v>
      </c>
      <c r="F61" s="72" t="s">
        <v>171</v>
      </c>
      <c r="G61" s="109">
        <v>1</v>
      </c>
      <c r="H61" s="16"/>
      <c r="I61" s="16"/>
      <c r="J61" s="21"/>
      <c r="M61" s="7"/>
    </row>
    <row r="62" spans="2:13" ht="12.75">
      <c r="B62" s="15" t="s">
        <v>182</v>
      </c>
      <c r="C62" s="14"/>
      <c r="D62" s="14"/>
      <c r="E62" s="14" t="s">
        <v>183</v>
      </c>
      <c r="F62" s="32"/>
      <c r="G62" s="83">
        <v>1</v>
      </c>
      <c r="H62" s="16"/>
      <c r="I62" s="16"/>
      <c r="J62" s="21"/>
      <c r="M62" s="7"/>
    </row>
    <row r="63" spans="2:13" ht="12.75">
      <c r="B63" s="40" t="s">
        <v>369</v>
      </c>
      <c r="C63" s="14"/>
      <c r="D63" s="14"/>
      <c r="E63" s="40" t="s">
        <v>201</v>
      </c>
      <c r="F63" s="32"/>
      <c r="G63" s="83">
        <v>1</v>
      </c>
      <c r="H63" s="16"/>
      <c r="I63" s="16"/>
      <c r="J63" s="21"/>
      <c r="M63" s="7"/>
    </row>
    <row r="64" spans="2:13" ht="12.75">
      <c r="B64" s="15" t="s">
        <v>152</v>
      </c>
      <c r="C64" s="14"/>
      <c r="D64" s="14"/>
      <c r="E64" s="40" t="s">
        <v>367</v>
      </c>
      <c r="F64" s="72" t="s">
        <v>171</v>
      </c>
      <c r="G64" s="108" t="s">
        <v>368</v>
      </c>
      <c r="H64" s="22"/>
      <c r="I64" s="22"/>
      <c r="J64" s="21"/>
      <c r="M64" s="7"/>
    </row>
    <row r="65" spans="2:13" ht="12.75">
      <c r="B65" s="15" t="s">
        <v>151</v>
      </c>
      <c r="C65" s="14"/>
      <c r="D65" s="14"/>
      <c r="E65" s="40" t="s">
        <v>318</v>
      </c>
      <c r="F65" s="72" t="s">
        <v>171</v>
      </c>
      <c r="G65" s="83">
        <v>1</v>
      </c>
      <c r="H65" s="16"/>
      <c r="I65" s="16"/>
      <c r="J65" s="21"/>
      <c r="M65" s="7"/>
    </row>
    <row r="66" spans="2:13" ht="12.75">
      <c r="B66" s="41" t="s">
        <v>310</v>
      </c>
      <c r="E66" s="41" t="s">
        <v>367</v>
      </c>
      <c r="F66" s="91" t="s">
        <v>171</v>
      </c>
      <c r="G66" s="95" t="s">
        <v>368</v>
      </c>
      <c r="H66" s="25"/>
      <c r="I66" s="10"/>
      <c r="J66" s="26"/>
      <c r="M66" s="7"/>
    </row>
    <row r="67" spans="6:13" ht="12.75">
      <c r="F67" s="33"/>
      <c r="G67" s="10"/>
      <c r="H67" s="10"/>
      <c r="I67" s="10"/>
      <c r="J67" s="26"/>
      <c r="M67" s="7"/>
    </row>
    <row r="68" spans="1:13" ht="12.75">
      <c r="A68" s="1" t="s">
        <v>13</v>
      </c>
      <c r="F68" s="33"/>
      <c r="G68" s="10"/>
      <c r="H68" s="10"/>
      <c r="I68" s="10"/>
      <c r="J68" s="26"/>
      <c r="M68" s="7"/>
    </row>
    <row r="69" spans="2:13" ht="12.75">
      <c r="B69" s="11" t="s">
        <v>135</v>
      </c>
      <c r="E69" t="s">
        <v>59</v>
      </c>
      <c r="F69" s="63"/>
      <c r="G69" s="37">
        <v>3</v>
      </c>
      <c r="H69" s="16"/>
      <c r="I69" s="16"/>
      <c r="J69" s="21"/>
      <c r="M69" s="7"/>
    </row>
    <row r="70" spans="2:13" ht="12.75">
      <c r="B70" s="11" t="s">
        <v>208</v>
      </c>
      <c r="C70" s="11"/>
      <c r="D70" s="11"/>
      <c r="E70" s="41" t="s">
        <v>321</v>
      </c>
      <c r="F70" s="38"/>
      <c r="G70" s="20">
        <v>1</v>
      </c>
      <c r="H70" s="22"/>
      <c r="I70" s="16"/>
      <c r="J70" s="21"/>
      <c r="M70" s="7"/>
    </row>
    <row r="71" spans="2:13" ht="12.75">
      <c r="B71" s="11" t="s">
        <v>110</v>
      </c>
      <c r="E71" t="s">
        <v>59</v>
      </c>
      <c r="F71" s="22"/>
      <c r="G71" s="20">
        <v>1</v>
      </c>
      <c r="H71" s="23"/>
      <c r="I71" s="19"/>
      <c r="J71" s="21"/>
      <c r="M71" s="7"/>
    </row>
    <row r="72" spans="2:13" ht="12.75">
      <c r="B72" s="11" t="s">
        <v>16</v>
      </c>
      <c r="E72" t="s">
        <v>134</v>
      </c>
      <c r="F72" s="32"/>
      <c r="G72" s="16">
        <v>1</v>
      </c>
      <c r="H72" s="16">
        <v>1</v>
      </c>
      <c r="I72" s="16">
        <v>1</v>
      </c>
      <c r="J72" s="21"/>
      <c r="M72" s="7"/>
    </row>
    <row r="73" spans="2:13" ht="12.75">
      <c r="B73" s="11" t="s">
        <v>108</v>
      </c>
      <c r="E73" t="s">
        <v>3</v>
      </c>
      <c r="F73" s="32"/>
      <c r="G73" s="16">
        <v>1</v>
      </c>
      <c r="H73" s="16" t="s">
        <v>222</v>
      </c>
      <c r="I73" s="10" t="s">
        <v>222</v>
      </c>
      <c r="J73" s="16"/>
      <c r="M73" s="7"/>
    </row>
    <row r="74" spans="2:13" ht="12.75">
      <c r="B74" s="11" t="s">
        <v>15</v>
      </c>
      <c r="E74" s="41" t="s">
        <v>375</v>
      </c>
      <c r="F74" s="32"/>
      <c r="G74" s="16">
        <v>1</v>
      </c>
      <c r="H74" s="16">
        <v>1</v>
      </c>
      <c r="I74" s="16"/>
      <c r="J74" s="21"/>
      <c r="M74" s="7"/>
    </row>
    <row r="75" spans="2:13" ht="12.75">
      <c r="B75" s="41" t="s">
        <v>395</v>
      </c>
      <c r="E75" t="s">
        <v>396</v>
      </c>
      <c r="F75" s="72" t="s">
        <v>171</v>
      </c>
      <c r="G75" s="16">
        <v>24</v>
      </c>
      <c r="H75" s="100" t="s">
        <v>391</v>
      </c>
      <c r="I75" s="78"/>
      <c r="J75" s="79"/>
      <c r="M75" s="7"/>
    </row>
    <row r="76" spans="2:13" ht="12.75">
      <c r="B76" s="11" t="s">
        <v>109</v>
      </c>
      <c r="E76" s="41" t="s">
        <v>320</v>
      </c>
      <c r="F76" s="32"/>
      <c r="G76" s="16">
        <v>1</v>
      </c>
      <c r="H76" s="16"/>
      <c r="I76" s="16"/>
      <c r="J76" s="21"/>
      <c r="M76" s="7"/>
    </row>
    <row r="77" spans="2:13" ht="12.75">
      <c r="B77" s="41" t="s">
        <v>319</v>
      </c>
      <c r="E77" s="41" t="s">
        <v>374</v>
      </c>
      <c r="F77" s="32"/>
      <c r="G77" s="16">
        <v>1</v>
      </c>
      <c r="H77" s="37" t="s">
        <v>222</v>
      </c>
      <c r="I77" s="37" t="s">
        <v>222</v>
      </c>
      <c r="J77" s="21"/>
      <c r="M77" s="7"/>
    </row>
    <row r="78" spans="2:13" ht="12.75">
      <c r="B78" s="11" t="s">
        <v>14</v>
      </c>
      <c r="E78" s="41" t="s">
        <v>373</v>
      </c>
      <c r="F78" s="73"/>
      <c r="G78" s="16">
        <v>1</v>
      </c>
      <c r="H78" s="37" t="s">
        <v>222</v>
      </c>
      <c r="I78" s="37" t="s">
        <v>222</v>
      </c>
      <c r="J78" s="21"/>
      <c r="M78" s="7"/>
    </row>
    <row r="79" spans="6:13" ht="12.75">
      <c r="F79" s="32"/>
      <c r="G79" s="16"/>
      <c r="H79" s="16"/>
      <c r="I79" s="16"/>
      <c r="J79" s="21"/>
      <c r="M79" s="7"/>
    </row>
    <row r="80" spans="1:13" ht="12.75">
      <c r="A80" s="1" t="s">
        <v>99</v>
      </c>
      <c r="F80" s="32"/>
      <c r="G80" s="16"/>
      <c r="H80" s="16"/>
      <c r="I80" s="16"/>
      <c r="J80" s="21"/>
      <c r="M80" s="7"/>
    </row>
    <row r="81" spans="2:13" ht="12.75">
      <c r="B81" s="41" t="s">
        <v>322</v>
      </c>
      <c r="D81">
        <v>1</v>
      </c>
      <c r="E81" s="41" t="s">
        <v>376</v>
      </c>
      <c r="F81" s="72" t="s">
        <v>403</v>
      </c>
      <c r="G81" s="39">
        <v>1</v>
      </c>
      <c r="H81" s="64"/>
      <c r="I81" s="16"/>
      <c r="J81" s="21"/>
      <c r="M81" s="7"/>
    </row>
    <row r="82" spans="2:13" ht="12.75">
      <c r="B82" s="11" t="s">
        <v>130</v>
      </c>
      <c r="D82">
        <v>17</v>
      </c>
      <c r="E82" s="41" t="s">
        <v>377</v>
      </c>
      <c r="F82" s="67" t="s">
        <v>403</v>
      </c>
      <c r="G82" s="37" t="s">
        <v>378</v>
      </c>
      <c r="H82" s="16"/>
      <c r="I82" s="23"/>
      <c r="J82" s="21"/>
      <c r="M82" s="7"/>
    </row>
    <row r="83" spans="2:13" ht="12.75">
      <c r="B83" s="11" t="s">
        <v>12</v>
      </c>
      <c r="D83">
        <v>1</v>
      </c>
      <c r="E83" t="s">
        <v>155</v>
      </c>
      <c r="F83" s="67" t="s">
        <v>403</v>
      </c>
      <c r="G83" s="16">
        <v>1</v>
      </c>
      <c r="H83" s="16"/>
      <c r="I83" s="16"/>
      <c r="J83" s="21"/>
      <c r="M83" s="7"/>
    </row>
    <row r="84" spans="2:13" ht="12.75">
      <c r="B84" s="11" t="s">
        <v>10</v>
      </c>
      <c r="D84">
        <v>1</v>
      </c>
      <c r="E84" t="s">
        <v>159</v>
      </c>
      <c r="F84" s="67" t="s">
        <v>403</v>
      </c>
      <c r="G84" s="16">
        <v>2</v>
      </c>
      <c r="H84" s="16"/>
      <c r="I84" s="16"/>
      <c r="J84" s="21"/>
      <c r="M84" s="7"/>
    </row>
    <row r="85" spans="2:13" ht="12.75">
      <c r="B85" s="11" t="s">
        <v>11</v>
      </c>
      <c r="D85">
        <v>1</v>
      </c>
      <c r="E85" t="s">
        <v>160</v>
      </c>
      <c r="F85" s="67" t="s">
        <v>403</v>
      </c>
      <c r="G85" s="37">
        <v>2</v>
      </c>
      <c r="H85" s="23"/>
      <c r="I85" s="16"/>
      <c r="J85" s="21"/>
      <c r="M85" s="7"/>
    </row>
    <row r="86" spans="6:13" ht="12.75">
      <c r="F86" s="32"/>
      <c r="G86" s="16"/>
      <c r="H86" s="16"/>
      <c r="I86" s="16"/>
      <c r="J86" s="21"/>
      <c r="M86" s="7"/>
    </row>
    <row r="87" spans="6:13" ht="12.75">
      <c r="F87" s="32"/>
      <c r="G87" s="16"/>
      <c r="H87" s="16"/>
      <c r="I87" s="16"/>
      <c r="J87" s="21"/>
      <c r="M87" s="7"/>
    </row>
    <row r="88" spans="1:13" ht="12.75">
      <c r="A88" s="1" t="s">
        <v>17</v>
      </c>
      <c r="F88" s="32"/>
      <c r="G88" s="16"/>
      <c r="H88" s="16"/>
      <c r="I88" s="16"/>
      <c r="J88" s="21"/>
      <c r="M88" s="7"/>
    </row>
    <row r="89" spans="2:13" ht="12.75">
      <c r="B89" s="41" t="s">
        <v>324</v>
      </c>
      <c r="D89">
        <v>1</v>
      </c>
      <c r="E89" t="s">
        <v>223</v>
      </c>
      <c r="F89" s="22" t="s">
        <v>403</v>
      </c>
      <c r="G89" s="37">
        <v>1</v>
      </c>
      <c r="H89" s="16"/>
      <c r="I89" s="16"/>
      <c r="J89" s="21"/>
      <c r="M89" s="7"/>
    </row>
    <row r="90" spans="2:13" ht="12.75">
      <c r="B90" s="11" t="s">
        <v>198</v>
      </c>
      <c r="D90">
        <v>3</v>
      </c>
      <c r="E90" s="41" t="s">
        <v>323</v>
      </c>
      <c r="F90" s="22" t="s">
        <v>403</v>
      </c>
      <c r="G90" s="37">
        <v>2</v>
      </c>
      <c r="H90" s="16"/>
      <c r="I90" s="16"/>
      <c r="J90" s="21"/>
      <c r="M90" s="7"/>
    </row>
    <row r="91" spans="6:13" ht="12.75">
      <c r="F91" s="32"/>
      <c r="G91" s="16"/>
      <c r="H91" s="16"/>
      <c r="I91" s="16"/>
      <c r="J91" s="21"/>
      <c r="M91" s="7"/>
    </row>
    <row r="92" spans="1:13" ht="12.75">
      <c r="A92" s="1" t="s">
        <v>19</v>
      </c>
      <c r="F92" s="32"/>
      <c r="G92" s="16"/>
      <c r="H92" s="16"/>
      <c r="I92" s="16"/>
      <c r="J92" s="21"/>
      <c r="M92" s="7"/>
    </row>
    <row r="93" spans="2:13" ht="12.75">
      <c r="B93" s="11" t="s">
        <v>121</v>
      </c>
      <c r="D93">
        <v>2</v>
      </c>
      <c r="E93" s="11" t="s">
        <v>162</v>
      </c>
      <c r="F93" s="67" t="s">
        <v>403</v>
      </c>
      <c r="G93" s="16">
        <v>2</v>
      </c>
      <c r="H93" s="16"/>
      <c r="I93" s="37" t="s">
        <v>222</v>
      </c>
      <c r="J93" s="21"/>
      <c r="M93" s="7"/>
    </row>
    <row r="94" spans="2:13" ht="12.75">
      <c r="B94" s="41" t="s">
        <v>397</v>
      </c>
      <c r="E94" s="41" t="s">
        <v>398</v>
      </c>
      <c r="F94" s="72" t="s">
        <v>171</v>
      </c>
      <c r="G94" s="16">
        <v>1</v>
      </c>
      <c r="H94" s="77" t="s">
        <v>391</v>
      </c>
      <c r="I94" s="78"/>
      <c r="J94" s="79"/>
      <c r="M94" s="7"/>
    </row>
    <row r="95" spans="2:13" ht="12.75">
      <c r="B95" s="11" t="s">
        <v>18</v>
      </c>
      <c r="D95">
        <v>3</v>
      </c>
      <c r="E95" t="s">
        <v>62</v>
      </c>
      <c r="F95" s="22" t="s">
        <v>403</v>
      </c>
      <c r="G95" s="16">
        <v>3</v>
      </c>
      <c r="H95" s="16"/>
      <c r="I95" s="20"/>
      <c r="J95" s="21"/>
      <c r="M95" s="7"/>
    </row>
    <row r="96" spans="2:13" ht="12.75">
      <c r="B96" s="11" t="s">
        <v>63</v>
      </c>
      <c r="D96">
        <v>3</v>
      </c>
      <c r="E96" t="s">
        <v>64</v>
      </c>
      <c r="F96" s="22" t="s">
        <v>403</v>
      </c>
      <c r="G96" s="20">
        <v>3</v>
      </c>
      <c r="H96" s="23"/>
      <c r="I96" s="23"/>
      <c r="J96" s="21"/>
      <c r="L96" t="s">
        <v>405</v>
      </c>
      <c r="M96" s="7"/>
    </row>
    <row r="97" spans="2:13" ht="12.75">
      <c r="B97" s="41" t="s">
        <v>379</v>
      </c>
      <c r="D97">
        <v>3</v>
      </c>
      <c r="E97" s="41" t="s">
        <v>380</v>
      </c>
      <c r="F97" s="22" t="s">
        <v>403</v>
      </c>
      <c r="G97" s="20">
        <v>3</v>
      </c>
      <c r="H97" s="23"/>
      <c r="I97" s="23"/>
      <c r="J97" s="21"/>
      <c r="M97" s="7"/>
    </row>
    <row r="98" spans="2:13" ht="12.75">
      <c r="B98" s="11" t="s">
        <v>101</v>
      </c>
      <c r="D98">
        <v>1</v>
      </c>
      <c r="E98" s="11" t="s">
        <v>225</v>
      </c>
      <c r="F98" s="22" t="s">
        <v>403</v>
      </c>
      <c r="G98" s="37">
        <v>1</v>
      </c>
      <c r="H98" s="64" t="s">
        <v>222</v>
      </c>
      <c r="I98" s="16"/>
      <c r="J98" s="21"/>
      <c r="M98" s="7"/>
    </row>
    <row r="99" spans="2:13" ht="12.75">
      <c r="B99" s="11" t="s">
        <v>199</v>
      </c>
      <c r="E99" s="41" t="s">
        <v>381</v>
      </c>
      <c r="F99" s="32"/>
      <c r="G99" s="16">
        <v>1</v>
      </c>
      <c r="H99" s="10"/>
      <c r="I99" s="16"/>
      <c r="J99" s="21"/>
      <c r="M99" s="7"/>
    </row>
    <row r="100" spans="2:13" ht="12.75">
      <c r="B100" s="41" t="s">
        <v>382</v>
      </c>
      <c r="E100" s="41" t="s">
        <v>228</v>
      </c>
      <c r="F100" s="27"/>
      <c r="G100" s="20">
        <v>8</v>
      </c>
      <c r="H100" s="27" t="s">
        <v>345</v>
      </c>
      <c r="I100" s="22"/>
      <c r="J100" s="21"/>
      <c r="M100" s="7"/>
    </row>
    <row r="101" spans="2:13" ht="12.75">
      <c r="B101" s="11" t="s">
        <v>161</v>
      </c>
      <c r="D101">
        <v>3</v>
      </c>
      <c r="E101" t="s">
        <v>65</v>
      </c>
      <c r="F101" s="31" t="s">
        <v>403</v>
      </c>
      <c r="G101" s="37" t="s">
        <v>325</v>
      </c>
      <c r="H101" s="16"/>
      <c r="I101" s="16"/>
      <c r="J101" s="21"/>
      <c r="M101" s="7"/>
    </row>
    <row r="102" spans="2:13" ht="12.75">
      <c r="B102" s="11" t="s">
        <v>60</v>
      </c>
      <c r="D102">
        <v>3</v>
      </c>
      <c r="E102" t="s">
        <v>61</v>
      </c>
      <c r="F102" s="22" t="s">
        <v>403</v>
      </c>
      <c r="G102" s="37">
        <v>2</v>
      </c>
      <c r="H102" s="16"/>
      <c r="I102" s="16"/>
      <c r="J102" s="21"/>
      <c r="M102" s="7"/>
    </row>
    <row r="103" spans="2:13" ht="12.75">
      <c r="B103" s="11" t="s">
        <v>123</v>
      </c>
      <c r="D103">
        <v>8</v>
      </c>
      <c r="E103" s="86" t="s">
        <v>383</v>
      </c>
      <c r="F103" s="67" t="s">
        <v>403</v>
      </c>
      <c r="G103" s="20">
        <v>3</v>
      </c>
      <c r="H103" s="23"/>
      <c r="I103" s="19"/>
      <c r="J103" s="21"/>
      <c r="M103" s="7"/>
    </row>
    <row r="104" spans="2:13" ht="12.75">
      <c r="B104" s="11" t="s">
        <v>117</v>
      </c>
      <c r="D104">
        <v>1</v>
      </c>
      <c r="E104" s="11" t="s">
        <v>207</v>
      </c>
      <c r="F104" s="22" t="s">
        <v>403</v>
      </c>
      <c r="G104" s="16">
        <v>2</v>
      </c>
      <c r="H104" s="37" t="s">
        <v>222</v>
      </c>
      <c r="I104" s="16"/>
      <c r="J104" s="21"/>
      <c r="M104" s="7"/>
    </row>
    <row r="105" spans="5:13" ht="12.75">
      <c r="E105" s="11"/>
      <c r="F105" s="31"/>
      <c r="G105" s="16"/>
      <c r="H105" s="16"/>
      <c r="I105" s="16"/>
      <c r="J105" s="21"/>
      <c r="M105" s="7"/>
    </row>
    <row r="106" spans="6:13" ht="12.75">
      <c r="F106" s="31"/>
      <c r="G106" s="16"/>
      <c r="H106" s="16"/>
      <c r="I106" s="16"/>
      <c r="J106" s="21"/>
      <c r="M106" s="7"/>
    </row>
    <row r="107" spans="1:13" ht="12.75">
      <c r="A107" s="1" t="s">
        <v>33</v>
      </c>
      <c r="F107" s="31"/>
      <c r="G107" s="16"/>
      <c r="H107" s="16"/>
      <c r="I107" s="16"/>
      <c r="J107" s="21"/>
      <c r="M107" s="7"/>
    </row>
    <row r="108" spans="2:13" ht="12.75">
      <c r="B108" s="11" t="s">
        <v>138</v>
      </c>
      <c r="E108" t="s">
        <v>139</v>
      </c>
      <c r="F108" s="22"/>
      <c r="G108" s="16">
        <v>1</v>
      </c>
      <c r="H108" s="16"/>
      <c r="I108" s="16"/>
      <c r="J108" s="21"/>
      <c r="M108" s="7"/>
    </row>
    <row r="109" spans="2:13" ht="12.75">
      <c r="B109" s="11" t="s">
        <v>190</v>
      </c>
      <c r="E109" s="11" t="s">
        <v>226</v>
      </c>
      <c r="F109" s="22"/>
      <c r="G109" s="16">
        <v>1</v>
      </c>
      <c r="H109" s="23"/>
      <c r="I109" s="19"/>
      <c r="J109" s="21"/>
      <c r="M109" s="7"/>
    </row>
    <row r="110" spans="2:13" ht="12.75">
      <c r="B110" s="11" t="s">
        <v>34</v>
      </c>
      <c r="D110">
        <v>1</v>
      </c>
      <c r="E110" t="s">
        <v>72</v>
      </c>
      <c r="F110" s="22" t="s">
        <v>403</v>
      </c>
      <c r="G110" s="16">
        <v>1</v>
      </c>
      <c r="H110" s="16"/>
      <c r="I110" s="16"/>
      <c r="J110" s="21"/>
      <c r="M110" s="7"/>
    </row>
    <row r="111" spans="2:13" ht="12.75">
      <c r="B111" s="11" t="s">
        <v>38</v>
      </c>
      <c r="D111">
        <v>1</v>
      </c>
      <c r="E111" t="s">
        <v>73</v>
      </c>
      <c r="F111" s="63" t="s">
        <v>403</v>
      </c>
      <c r="G111" s="37">
        <v>2</v>
      </c>
      <c r="H111" s="16"/>
      <c r="I111" s="16"/>
      <c r="J111" s="21"/>
      <c r="M111" s="7"/>
    </row>
    <row r="112" spans="2:13" ht="12.75">
      <c r="B112" s="11" t="s">
        <v>191</v>
      </c>
      <c r="F112" s="32"/>
      <c r="G112" s="16">
        <v>1</v>
      </c>
      <c r="H112" s="16"/>
      <c r="I112" s="16"/>
      <c r="J112" s="21"/>
      <c r="M112" s="7"/>
    </row>
    <row r="113" spans="2:13" ht="12.75">
      <c r="B113" s="11" t="s">
        <v>178</v>
      </c>
      <c r="D113">
        <v>1</v>
      </c>
      <c r="E113" t="s">
        <v>179</v>
      </c>
      <c r="F113" s="22" t="s">
        <v>403</v>
      </c>
      <c r="G113" s="16">
        <v>1</v>
      </c>
      <c r="H113" s="16"/>
      <c r="I113" s="16"/>
      <c r="J113" s="21"/>
      <c r="M113" s="7"/>
    </row>
    <row r="114" spans="2:13" ht="12.75">
      <c r="B114" s="11" t="s">
        <v>94</v>
      </c>
      <c r="E114" t="s">
        <v>95</v>
      </c>
      <c r="F114" s="31"/>
      <c r="G114" s="20">
        <v>1</v>
      </c>
      <c r="H114" s="16"/>
      <c r="I114" s="16"/>
      <c r="J114" s="21"/>
      <c r="M114" s="7"/>
    </row>
    <row r="115" spans="2:13" ht="12.75">
      <c r="B115" s="11" t="s">
        <v>140</v>
      </c>
      <c r="E115" t="s">
        <v>154</v>
      </c>
      <c r="F115" s="67" t="s">
        <v>403</v>
      </c>
      <c r="G115" s="16">
        <v>1</v>
      </c>
      <c r="H115" s="19"/>
      <c r="I115" s="16"/>
      <c r="J115" s="21"/>
      <c r="M115" s="7"/>
    </row>
    <row r="116" spans="2:13" ht="12.75">
      <c r="B116" s="11" t="s">
        <v>187</v>
      </c>
      <c r="E116" t="s">
        <v>74</v>
      </c>
      <c r="F116" s="38"/>
      <c r="G116" s="20">
        <v>1</v>
      </c>
      <c r="H116" s="16"/>
      <c r="I116" s="16"/>
      <c r="J116" s="21"/>
      <c r="M116" s="7"/>
    </row>
    <row r="117" spans="2:13" ht="12.75">
      <c r="B117" s="41" t="s">
        <v>326</v>
      </c>
      <c r="D117">
        <v>1</v>
      </c>
      <c r="E117" t="s">
        <v>89</v>
      </c>
      <c r="F117" s="22" t="s">
        <v>403</v>
      </c>
      <c r="G117" s="16">
        <v>1</v>
      </c>
      <c r="H117" s="16"/>
      <c r="I117" s="16"/>
      <c r="J117" s="21"/>
      <c r="M117" s="7"/>
    </row>
    <row r="118" spans="2:13" ht="12.75">
      <c r="B118" s="11" t="s">
        <v>45</v>
      </c>
      <c r="D118">
        <v>1</v>
      </c>
      <c r="E118" t="s">
        <v>75</v>
      </c>
      <c r="F118" s="22" t="s">
        <v>403</v>
      </c>
      <c r="G118" s="16">
        <v>1</v>
      </c>
      <c r="H118" s="16"/>
      <c r="I118" s="16"/>
      <c r="J118" s="21"/>
      <c r="M118" s="7"/>
    </row>
    <row r="119" spans="2:13" ht="12.75">
      <c r="B119" s="11" t="s">
        <v>57</v>
      </c>
      <c r="D119" s="67" t="s">
        <v>406</v>
      </c>
      <c r="E119" t="s">
        <v>89</v>
      </c>
      <c r="F119" s="67" t="s">
        <v>403</v>
      </c>
      <c r="G119" s="16">
        <v>1</v>
      </c>
      <c r="H119" s="22"/>
      <c r="I119" s="22"/>
      <c r="J119" s="21"/>
      <c r="M119" s="7"/>
    </row>
    <row r="120" spans="2:13" ht="12.75">
      <c r="B120" s="11" t="s">
        <v>113</v>
      </c>
      <c r="D120">
        <v>1</v>
      </c>
      <c r="E120" t="s">
        <v>163</v>
      </c>
      <c r="F120" s="22" t="s">
        <v>403</v>
      </c>
      <c r="G120" s="16">
        <v>1</v>
      </c>
      <c r="H120" s="20"/>
      <c r="I120" s="37" t="s">
        <v>222</v>
      </c>
      <c r="J120" s="21"/>
      <c r="M120" s="7"/>
    </row>
    <row r="121" spans="2:13" ht="12.75">
      <c r="B121" s="11" t="s">
        <v>176</v>
      </c>
      <c r="D121">
        <v>2</v>
      </c>
      <c r="E121" s="41" t="s">
        <v>330</v>
      </c>
      <c r="F121" s="72" t="s">
        <v>403</v>
      </c>
      <c r="G121" s="16">
        <v>1</v>
      </c>
      <c r="H121" s="77" t="s">
        <v>401</v>
      </c>
      <c r="I121" s="78"/>
      <c r="J121" s="79"/>
      <c r="M121" s="7"/>
    </row>
    <row r="122" spans="2:13" ht="12.75">
      <c r="B122" s="11" t="s">
        <v>47</v>
      </c>
      <c r="D122" t="s">
        <v>407</v>
      </c>
      <c r="E122" t="s">
        <v>76</v>
      </c>
      <c r="F122" s="67" t="s">
        <v>403</v>
      </c>
      <c r="G122" s="20">
        <v>1</v>
      </c>
      <c r="H122" s="16"/>
      <c r="I122" s="16"/>
      <c r="J122" s="21"/>
      <c r="M122" s="7"/>
    </row>
    <row r="123" spans="2:13" ht="12.75">
      <c r="B123" s="11" t="s">
        <v>36</v>
      </c>
      <c r="D123">
        <v>2</v>
      </c>
      <c r="E123" s="11" t="s">
        <v>202</v>
      </c>
      <c r="F123" s="72" t="s">
        <v>403</v>
      </c>
      <c r="G123" s="37">
        <v>1</v>
      </c>
      <c r="H123" s="16"/>
      <c r="I123" s="16"/>
      <c r="J123" s="21"/>
      <c r="M123" s="7"/>
    </row>
    <row r="124" spans="2:13" ht="12.75">
      <c r="B124" s="11" t="s">
        <v>71</v>
      </c>
      <c r="D124">
        <v>1</v>
      </c>
      <c r="E124" s="11" t="s">
        <v>205</v>
      </c>
      <c r="F124" s="72" t="s">
        <v>403</v>
      </c>
      <c r="G124" s="16">
        <v>1</v>
      </c>
      <c r="H124" s="16"/>
      <c r="I124" s="16"/>
      <c r="J124" s="21"/>
      <c r="M124" s="7"/>
    </row>
    <row r="125" spans="2:13" ht="12.75">
      <c r="B125" s="11" t="s">
        <v>77</v>
      </c>
      <c r="D125">
        <v>1</v>
      </c>
      <c r="E125" s="41" t="s">
        <v>384</v>
      </c>
      <c r="F125" s="67" t="s">
        <v>403</v>
      </c>
      <c r="G125" s="16" t="s">
        <v>177</v>
      </c>
      <c r="H125" s="19"/>
      <c r="I125" s="16"/>
      <c r="J125" s="21"/>
      <c r="L125" t="s">
        <v>408</v>
      </c>
      <c r="M125" s="7"/>
    </row>
    <row r="126" spans="2:13" ht="12.75">
      <c r="B126" s="11" t="s">
        <v>194</v>
      </c>
      <c r="D126">
        <v>2</v>
      </c>
      <c r="E126" s="41" t="s">
        <v>385</v>
      </c>
      <c r="F126" s="72" t="s">
        <v>403</v>
      </c>
      <c r="G126" s="20" t="s">
        <v>177</v>
      </c>
      <c r="I126" s="22"/>
      <c r="J126" s="21"/>
      <c r="M126" s="7"/>
    </row>
    <row r="127" spans="2:13" ht="12.75">
      <c r="B127" s="11" t="s">
        <v>203</v>
      </c>
      <c r="D127">
        <v>1</v>
      </c>
      <c r="E127" t="s">
        <v>204</v>
      </c>
      <c r="F127" s="72" t="s">
        <v>403</v>
      </c>
      <c r="G127" s="16">
        <v>1</v>
      </c>
      <c r="H127" s="42"/>
      <c r="I127" s="16"/>
      <c r="J127" s="21"/>
      <c r="M127" s="7"/>
    </row>
    <row r="128" spans="2:13" ht="12.75">
      <c r="B128" s="11" t="s">
        <v>168</v>
      </c>
      <c r="E128" t="s">
        <v>169</v>
      </c>
      <c r="F128" s="67" t="s">
        <v>403</v>
      </c>
      <c r="G128" s="37">
        <v>3</v>
      </c>
      <c r="H128" s="16"/>
      <c r="I128" s="16"/>
      <c r="J128" s="21"/>
      <c r="M128" s="7"/>
    </row>
    <row r="129" spans="2:13" ht="12.75">
      <c r="B129" s="11" t="s">
        <v>35</v>
      </c>
      <c r="E129" s="41" t="s">
        <v>329</v>
      </c>
      <c r="F129" s="22"/>
      <c r="G129" s="16">
        <v>1</v>
      </c>
      <c r="H129" s="42"/>
      <c r="I129" s="16"/>
      <c r="J129" s="21"/>
      <c r="M129" s="7"/>
    </row>
    <row r="130" spans="2:13" ht="12.75">
      <c r="B130" s="11" t="s">
        <v>192</v>
      </c>
      <c r="E130" s="11" t="s">
        <v>193</v>
      </c>
      <c r="F130" s="37"/>
      <c r="G130" s="16">
        <v>1</v>
      </c>
      <c r="H130" s="16"/>
      <c r="I130" s="16"/>
      <c r="J130" s="21"/>
      <c r="M130" s="7"/>
    </row>
    <row r="131" spans="2:13" ht="12.75">
      <c r="B131" s="41" t="s">
        <v>399</v>
      </c>
      <c r="E131" s="41" t="s">
        <v>400</v>
      </c>
      <c r="F131" s="72" t="s">
        <v>363</v>
      </c>
      <c r="G131" s="16">
        <v>1</v>
      </c>
      <c r="H131" s="77" t="s">
        <v>391</v>
      </c>
      <c r="I131" s="78"/>
      <c r="J131" s="79"/>
      <c r="M131" s="7"/>
    </row>
    <row r="132" spans="2:13" ht="12.75">
      <c r="B132" s="11" t="s">
        <v>149</v>
      </c>
      <c r="D132">
        <v>1</v>
      </c>
      <c r="E132" t="s">
        <v>150</v>
      </c>
      <c r="F132" s="67" t="s">
        <v>403</v>
      </c>
      <c r="G132" s="16">
        <v>1</v>
      </c>
      <c r="H132" s="10"/>
      <c r="I132" s="16"/>
      <c r="J132" s="21"/>
      <c r="M132" s="7"/>
    </row>
    <row r="133" spans="2:13" ht="12.75">
      <c r="B133" s="11" t="s">
        <v>184</v>
      </c>
      <c r="D133">
        <v>1</v>
      </c>
      <c r="E133" t="s">
        <v>89</v>
      </c>
      <c r="F133" s="67" t="s">
        <v>403</v>
      </c>
      <c r="G133" s="16">
        <v>1</v>
      </c>
      <c r="H133" s="20"/>
      <c r="I133" s="16"/>
      <c r="J133" s="21"/>
      <c r="M133" s="7"/>
    </row>
    <row r="134" spans="2:13" ht="12.75">
      <c r="B134" s="11" t="s">
        <v>127</v>
      </c>
      <c r="D134">
        <v>1</v>
      </c>
      <c r="E134" s="11" t="s">
        <v>39</v>
      </c>
      <c r="F134" s="67" t="s">
        <v>403</v>
      </c>
      <c r="G134" s="16">
        <v>1</v>
      </c>
      <c r="H134" s="20"/>
      <c r="I134" s="16"/>
      <c r="J134" s="21"/>
      <c r="M134" s="7"/>
    </row>
    <row r="135" spans="2:13" ht="12.75">
      <c r="B135" s="11" t="s">
        <v>42</v>
      </c>
      <c r="D135">
        <v>1</v>
      </c>
      <c r="E135" t="s">
        <v>81</v>
      </c>
      <c r="F135" s="89" t="s">
        <v>403</v>
      </c>
      <c r="G135" s="10">
        <v>1</v>
      </c>
      <c r="H135" s="97"/>
      <c r="I135" s="10"/>
      <c r="J135" s="26"/>
      <c r="M135" s="7"/>
    </row>
    <row r="136" spans="2:13" ht="12.75">
      <c r="B136" s="11" t="s">
        <v>44</v>
      </c>
      <c r="E136" s="11" t="s">
        <v>39</v>
      </c>
      <c r="F136" s="88" t="s">
        <v>403</v>
      </c>
      <c r="G136" s="10">
        <v>1</v>
      </c>
      <c r="H136" s="25"/>
      <c r="I136" s="10"/>
      <c r="J136" s="26"/>
      <c r="L136" t="s">
        <v>409</v>
      </c>
      <c r="M136" s="7"/>
    </row>
    <row r="137" spans="2:13" ht="12.75">
      <c r="B137" s="41" t="s">
        <v>386</v>
      </c>
      <c r="D137" s="116" t="s">
        <v>407</v>
      </c>
      <c r="E137" s="11" t="s">
        <v>114</v>
      </c>
      <c r="F137" s="67" t="s">
        <v>403</v>
      </c>
      <c r="G137" s="20">
        <v>1</v>
      </c>
      <c r="H137" s="20"/>
      <c r="I137" s="16"/>
      <c r="J137" s="21"/>
      <c r="M137" s="7"/>
    </row>
    <row r="138" spans="2:13" ht="12.75">
      <c r="B138" s="11" t="s">
        <v>80</v>
      </c>
      <c r="D138">
        <v>1</v>
      </c>
      <c r="E138" s="11" t="s">
        <v>39</v>
      </c>
      <c r="F138" s="67" t="s">
        <v>403</v>
      </c>
      <c r="G138" s="16">
        <v>1</v>
      </c>
      <c r="H138" s="19"/>
      <c r="I138" s="16"/>
      <c r="J138" s="21"/>
      <c r="M138" s="7"/>
    </row>
    <row r="139" spans="2:13" ht="12.75">
      <c r="B139" s="11" t="s">
        <v>115</v>
      </c>
      <c r="E139" s="11" t="s">
        <v>215</v>
      </c>
      <c r="F139" s="22" t="s">
        <v>403</v>
      </c>
      <c r="G139" s="16">
        <v>12</v>
      </c>
      <c r="H139" s="16"/>
      <c r="I139" s="16"/>
      <c r="J139" s="21"/>
      <c r="M139" s="7"/>
    </row>
    <row r="140" spans="2:13" ht="12.75">
      <c r="B140" s="41" t="s">
        <v>334</v>
      </c>
      <c r="E140" s="41" t="s">
        <v>335</v>
      </c>
      <c r="F140" s="22"/>
      <c r="G140" s="16">
        <v>12</v>
      </c>
      <c r="H140" s="16"/>
      <c r="I140" s="16"/>
      <c r="J140" s="21"/>
      <c r="M140" s="7"/>
    </row>
    <row r="141" spans="2:13" ht="12.75">
      <c r="B141" s="11" t="s">
        <v>213</v>
      </c>
      <c r="E141" s="11" t="s">
        <v>214</v>
      </c>
      <c r="F141" s="22" t="s">
        <v>403</v>
      </c>
      <c r="G141" s="16">
        <v>12</v>
      </c>
      <c r="H141" s="16"/>
      <c r="I141" s="16"/>
      <c r="J141" s="21"/>
      <c r="M141" s="7"/>
    </row>
    <row r="142" spans="2:13" ht="12.75">
      <c r="B142" s="41" t="s">
        <v>387</v>
      </c>
      <c r="E142" s="76" t="s">
        <v>388</v>
      </c>
      <c r="F142" s="72" t="s">
        <v>403</v>
      </c>
      <c r="G142" s="37">
        <v>1</v>
      </c>
      <c r="H142" s="16"/>
      <c r="I142" s="16"/>
      <c r="J142" s="21"/>
      <c r="M142" s="7"/>
    </row>
    <row r="143" spans="2:13" ht="12.75">
      <c r="B143" s="11" t="s">
        <v>200</v>
      </c>
      <c r="D143">
        <v>24</v>
      </c>
      <c r="E143" s="41" t="s">
        <v>336</v>
      </c>
      <c r="F143" s="22" t="s">
        <v>403</v>
      </c>
      <c r="G143" s="20">
        <v>24</v>
      </c>
      <c r="H143" s="37" t="s">
        <v>389</v>
      </c>
      <c r="I143" s="20"/>
      <c r="J143" s="21"/>
      <c r="M143" s="7"/>
    </row>
    <row r="144" spans="2:13" ht="12.75">
      <c r="B144" s="11" t="s">
        <v>92</v>
      </c>
      <c r="E144" t="s">
        <v>93</v>
      </c>
      <c r="F144" s="38"/>
      <c r="G144" s="20">
        <v>1</v>
      </c>
      <c r="H144" s="23"/>
      <c r="I144" s="16"/>
      <c r="J144" s="21"/>
      <c r="M144" s="7"/>
    </row>
    <row r="145" spans="2:13" ht="12.75">
      <c r="B145" s="11" t="s">
        <v>126</v>
      </c>
      <c r="E145" t="s">
        <v>157</v>
      </c>
      <c r="F145" s="89" t="s">
        <v>403</v>
      </c>
      <c r="G145" s="25">
        <v>3</v>
      </c>
      <c r="H145" s="10"/>
      <c r="I145" s="10"/>
      <c r="J145" s="26"/>
      <c r="M145" s="7"/>
    </row>
    <row r="146" spans="6:13" ht="12.75">
      <c r="F146" s="33"/>
      <c r="G146" s="25"/>
      <c r="H146" s="10"/>
      <c r="I146" s="10"/>
      <c r="J146" s="26"/>
      <c r="M146" s="7"/>
    </row>
    <row r="147" spans="1:13" ht="12.75">
      <c r="A147" s="1" t="s">
        <v>50</v>
      </c>
      <c r="F147" s="32"/>
      <c r="G147" s="20"/>
      <c r="H147" s="16"/>
      <c r="I147" s="16"/>
      <c r="J147" s="21"/>
      <c r="M147" s="7"/>
    </row>
    <row r="148" spans="2:13" ht="12.75">
      <c r="B148" s="11" t="s">
        <v>51</v>
      </c>
      <c r="E148" s="41" t="s">
        <v>390</v>
      </c>
      <c r="F148" s="32" t="s">
        <v>403</v>
      </c>
      <c r="G148" s="20">
        <v>1</v>
      </c>
      <c r="H148" s="77" t="s">
        <v>391</v>
      </c>
      <c r="I148" s="78"/>
      <c r="J148" s="79"/>
      <c r="M148" s="7"/>
    </row>
    <row r="149" spans="2:13" ht="12.75">
      <c r="B149" s="11" t="s">
        <v>53</v>
      </c>
      <c r="D149">
        <v>2</v>
      </c>
      <c r="E149" t="s">
        <v>52</v>
      </c>
      <c r="F149" s="67" t="s">
        <v>403</v>
      </c>
      <c r="G149" s="20">
        <v>2</v>
      </c>
      <c r="H149" s="16"/>
      <c r="I149" s="16"/>
      <c r="J149" s="21"/>
      <c r="M149" s="7"/>
    </row>
    <row r="150" spans="2:13" ht="12.75">
      <c r="B150" s="11" t="s">
        <v>54</v>
      </c>
      <c r="D150">
        <v>5</v>
      </c>
      <c r="E150" s="41" t="s">
        <v>392</v>
      </c>
      <c r="F150" s="67" t="s">
        <v>403</v>
      </c>
      <c r="G150" s="37">
        <v>5</v>
      </c>
      <c r="H150" s="16"/>
      <c r="I150" s="23"/>
      <c r="J150" s="21"/>
      <c r="M150" s="7"/>
    </row>
    <row r="151" spans="2:13" ht="12.75">
      <c r="B151" s="11" t="s">
        <v>55</v>
      </c>
      <c r="D151">
        <v>4</v>
      </c>
      <c r="E151" t="s">
        <v>56</v>
      </c>
      <c r="F151" s="67" t="s">
        <v>403</v>
      </c>
      <c r="G151" s="20">
        <v>2</v>
      </c>
      <c r="H151" s="16"/>
      <c r="I151" s="16"/>
      <c r="J151" s="21"/>
      <c r="M151" s="7"/>
    </row>
    <row r="152" spans="2:13" ht="12.75">
      <c r="B152" s="11" t="s">
        <v>227</v>
      </c>
      <c r="D152">
        <v>2</v>
      </c>
      <c r="E152" t="s">
        <v>339</v>
      </c>
      <c r="F152" s="67" t="s">
        <v>403</v>
      </c>
      <c r="G152" s="20">
        <v>2</v>
      </c>
      <c r="H152" s="16"/>
      <c r="I152" s="16"/>
      <c r="J152" s="21"/>
      <c r="M152" s="7"/>
    </row>
    <row r="153" spans="6:13" ht="12.75">
      <c r="F153" s="32"/>
      <c r="G153" s="20"/>
      <c r="H153" s="16"/>
      <c r="I153" s="16"/>
      <c r="J153" s="21"/>
      <c r="M153" s="7"/>
    </row>
    <row r="154" spans="1:13" ht="12.75">
      <c r="A154" s="1" t="s">
        <v>141</v>
      </c>
      <c r="F154" s="32"/>
      <c r="G154" s="20"/>
      <c r="H154" s="16"/>
      <c r="I154" s="16"/>
      <c r="J154" s="21"/>
      <c r="M154" s="7"/>
    </row>
    <row r="155" spans="2:13" ht="12.75">
      <c r="B155" s="11" t="s">
        <v>40</v>
      </c>
      <c r="E155" t="s">
        <v>78</v>
      </c>
      <c r="F155" s="67" t="s">
        <v>403</v>
      </c>
      <c r="G155" s="37">
        <v>1</v>
      </c>
      <c r="H155" s="16"/>
      <c r="I155" s="16"/>
      <c r="J155" s="21"/>
      <c r="M155" s="7"/>
    </row>
    <row r="156" spans="2:13" ht="12.75">
      <c r="B156" s="11" t="s">
        <v>41</v>
      </c>
      <c r="E156" t="s">
        <v>79</v>
      </c>
      <c r="F156" s="67" t="s">
        <v>403</v>
      </c>
      <c r="G156" s="37">
        <v>1</v>
      </c>
      <c r="H156" s="16"/>
      <c r="I156" s="16"/>
      <c r="J156" s="21"/>
      <c r="M156" s="7"/>
    </row>
    <row r="157" spans="2:13" ht="12.75">
      <c r="B157" s="11" t="s">
        <v>43</v>
      </c>
      <c r="E157" s="11" t="s">
        <v>188</v>
      </c>
      <c r="F157" s="67" t="s">
        <v>403</v>
      </c>
      <c r="G157" s="37">
        <v>1</v>
      </c>
      <c r="H157" s="16"/>
      <c r="I157" s="16"/>
      <c r="J157" s="21"/>
      <c r="M157" s="7"/>
    </row>
    <row r="158" spans="2:13" ht="12.75">
      <c r="B158" s="11" t="s">
        <v>158</v>
      </c>
      <c r="E158" s="11" t="s">
        <v>189</v>
      </c>
      <c r="F158" s="67" t="s">
        <v>403</v>
      </c>
      <c r="G158" s="37">
        <v>1</v>
      </c>
      <c r="H158" s="16"/>
      <c r="I158" s="16"/>
      <c r="J158" s="21"/>
      <c r="M158" s="7"/>
    </row>
    <row r="159" spans="2:13" ht="12.75">
      <c r="B159" s="11" t="s">
        <v>58</v>
      </c>
      <c r="E159" t="s">
        <v>82</v>
      </c>
      <c r="F159" s="67" t="s">
        <v>403</v>
      </c>
      <c r="G159" s="20">
        <v>1</v>
      </c>
      <c r="H159" s="16"/>
      <c r="I159" s="16"/>
      <c r="J159" s="21"/>
      <c r="M159" s="7"/>
    </row>
    <row r="160" spans="2:13" ht="12.75">
      <c r="B160" s="11" t="s">
        <v>104</v>
      </c>
      <c r="E160" t="s">
        <v>105</v>
      </c>
      <c r="F160" s="67" t="s">
        <v>403</v>
      </c>
      <c r="G160" s="20">
        <v>1</v>
      </c>
      <c r="H160" s="20"/>
      <c r="I160" s="16"/>
      <c r="J160" s="21"/>
      <c r="M160" s="7"/>
    </row>
    <row r="161" spans="2:13" ht="12.75">
      <c r="B161" s="11" t="s">
        <v>103</v>
      </c>
      <c r="E161" t="s">
        <v>105</v>
      </c>
      <c r="F161" s="67" t="s">
        <v>403</v>
      </c>
      <c r="G161" s="20">
        <v>1</v>
      </c>
      <c r="H161" s="20"/>
      <c r="I161" s="16"/>
      <c r="J161" s="21"/>
      <c r="M161" s="7"/>
    </row>
    <row r="162" spans="2:13" ht="12.75">
      <c r="B162" s="11" t="s">
        <v>83</v>
      </c>
      <c r="E162" t="s">
        <v>88</v>
      </c>
      <c r="F162" s="67" t="s">
        <v>403</v>
      </c>
      <c r="G162" s="20" t="s">
        <v>216</v>
      </c>
      <c r="H162" s="22"/>
      <c r="I162" s="22"/>
      <c r="J162" s="21"/>
      <c r="M162" s="7"/>
    </row>
    <row r="163" spans="2:13" ht="12.75">
      <c r="B163" s="11" t="s">
        <v>84</v>
      </c>
      <c r="E163" t="s">
        <v>88</v>
      </c>
      <c r="F163" s="67" t="s">
        <v>403</v>
      </c>
      <c r="G163" s="20">
        <v>1</v>
      </c>
      <c r="H163" s="20"/>
      <c r="I163" s="16"/>
      <c r="J163" s="21"/>
      <c r="M163" s="7"/>
    </row>
    <row r="164" spans="2:13" ht="12.75">
      <c r="B164" s="11" t="s">
        <v>85</v>
      </c>
      <c r="E164" t="s">
        <v>88</v>
      </c>
      <c r="F164" s="67" t="s">
        <v>403</v>
      </c>
      <c r="G164" s="20">
        <v>1</v>
      </c>
      <c r="H164" s="20"/>
      <c r="I164" s="16"/>
      <c r="J164" s="21"/>
      <c r="M164" s="7"/>
    </row>
    <row r="165" spans="2:13" ht="12.75">
      <c r="B165" s="11" t="s">
        <v>86</v>
      </c>
      <c r="E165" t="s">
        <v>89</v>
      </c>
      <c r="F165" s="67" t="s">
        <v>403</v>
      </c>
      <c r="G165" s="20">
        <v>1</v>
      </c>
      <c r="H165" s="20"/>
      <c r="I165" s="16"/>
      <c r="J165" s="21"/>
      <c r="M165" s="7"/>
    </row>
    <row r="166" spans="2:13" ht="12.75">
      <c r="B166" s="11" t="s">
        <v>87</v>
      </c>
      <c r="E166" t="s">
        <v>102</v>
      </c>
      <c r="F166" s="22"/>
      <c r="G166" s="20">
        <v>1</v>
      </c>
      <c r="H166" s="20"/>
      <c r="I166" s="16"/>
      <c r="J166" s="21"/>
      <c r="M166" s="7"/>
    </row>
    <row r="167" spans="2:13" ht="12.75">
      <c r="B167" s="11" t="s">
        <v>145</v>
      </c>
      <c r="E167" t="s">
        <v>146</v>
      </c>
      <c r="F167" s="67" t="s">
        <v>403</v>
      </c>
      <c r="G167" s="20">
        <v>1</v>
      </c>
      <c r="H167" s="20"/>
      <c r="I167" s="16"/>
      <c r="J167" s="21"/>
      <c r="M167" s="7"/>
    </row>
    <row r="168" spans="2:13" ht="12.75">
      <c r="B168" s="11" t="s">
        <v>170</v>
      </c>
      <c r="D168">
        <v>1</v>
      </c>
      <c r="E168" s="41" t="s">
        <v>340</v>
      </c>
      <c r="F168" s="67" t="s">
        <v>403</v>
      </c>
      <c r="G168" s="37">
        <v>1</v>
      </c>
      <c r="H168" s="16"/>
      <c r="I168" s="16"/>
      <c r="J168" s="21"/>
      <c r="M168" s="7"/>
    </row>
    <row r="169" spans="2:13" ht="12.75">
      <c r="B169" s="11" t="s">
        <v>143</v>
      </c>
      <c r="E169" t="s">
        <v>39</v>
      </c>
      <c r="F169" s="67" t="s">
        <v>403</v>
      </c>
      <c r="G169" s="37">
        <v>1</v>
      </c>
      <c r="H169" s="20"/>
      <c r="I169" s="16"/>
      <c r="J169" s="21"/>
      <c r="M169" s="7"/>
    </row>
    <row r="170" spans="2:13" ht="12.75">
      <c r="B170" s="11" t="s">
        <v>144</v>
      </c>
      <c r="E170" t="s">
        <v>39</v>
      </c>
      <c r="F170" s="67" t="s">
        <v>403</v>
      </c>
      <c r="G170" s="37">
        <v>1</v>
      </c>
      <c r="H170" s="16"/>
      <c r="I170" s="16"/>
      <c r="J170" s="21"/>
      <c r="M170" s="7"/>
    </row>
    <row r="171" spans="2:13" ht="12.75">
      <c r="B171" s="41" t="s">
        <v>342</v>
      </c>
      <c r="E171" t="s">
        <v>343</v>
      </c>
      <c r="F171" s="74"/>
      <c r="G171" s="66" t="s">
        <v>344</v>
      </c>
      <c r="H171" s="20"/>
      <c r="I171" s="16"/>
      <c r="J171" s="21"/>
      <c r="M171" s="7"/>
    </row>
    <row r="172" spans="2:13" ht="12.75">
      <c r="B172" s="11" t="s">
        <v>98</v>
      </c>
      <c r="E172" t="s">
        <v>39</v>
      </c>
      <c r="F172" s="22" t="s">
        <v>403</v>
      </c>
      <c r="G172" s="37">
        <v>1</v>
      </c>
      <c r="H172" s="16"/>
      <c r="I172" s="16"/>
      <c r="J172" s="21"/>
      <c r="M172" s="7"/>
    </row>
    <row r="173" spans="2:13" ht="12.75">
      <c r="B173" s="11" t="s">
        <v>46</v>
      </c>
      <c r="E173" t="s">
        <v>39</v>
      </c>
      <c r="F173" s="67" t="s">
        <v>403</v>
      </c>
      <c r="G173" s="37">
        <v>1</v>
      </c>
      <c r="H173" s="16"/>
      <c r="I173" s="16"/>
      <c r="J173" s="21"/>
      <c r="M173" s="7"/>
    </row>
    <row r="174" spans="2:13" ht="12.75">
      <c r="B174" s="11" t="s">
        <v>167</v>
      </c>
      <c r="E174" t="s">
        <v>39</v>
      </c>
      <c r="F174" s="67" t="s">
        <v>403</v>
      </c>
      <c r="G174" s="37">
        <v>1</v>
      </c>
      <c r="H174" s="16"/>
      <c r="I174" s="16"/>
      <c r="J174" s="21"/>
      <c r="M174" s="7"/>
    </row>
    <row r="175" spans="2:13" ht="12.75">
      <c r="B175" s="11" t="s">
        <v>116</v>
      </c>
      <c r="E175" t="s">
        <v>39</v>
      </c>
      <c r="F175" s="67" t="s">
        <v>403</v>
      </c>
      <c r="G175" s="37">
        <v>1</v>
      </c>
      <c r="H175" s="20"/>
      <c r="I175" s="16"/>
      <c r="J175" s="21"/>
      <c r="M175" s="7"/>
    </row>
    <row r="176" spans="2:13" ht="12.75">
      <c r="B176" s="11" t="s">
        <v>49</v>
      </c>
      <c r="E176" t="s">
        <v>39</v>
      </c>
      <c r="F176" s="67" t="s">
        <v>403</v>
      </c>
      <c r="G176" s="37">
        <v>1</v>
      </c>
      <c r="H176" s="20"/>
      <c r="I176" s="16"/>
      <c r="J176" s="21"/>
      <c r="M176" s="7"/>
    </row>
    <row r="177" spans="2:13" ht="12.75">
      <c r="B177" s="11" t="s">
        <v>48</v>
      </c>
      <c r="E177" t="s">
        <v>39</v>
      </c>
      <c r="F177" s="67" t="s">
        <v>403</v>
      </c>
      <c r="G177" s="37">
        <v>1</v>
      </c>
      <c r="H177" s="20"/>
      <c r="I177" s="16"/>
      <c r="J177" s="21"/>
      <c r="M177" s="7"/>
    </row>
    <row r="178" spans="2:13" ht="12.75">
      <c r="B178" s="11" t="s">
        <v>96</v>
      </c>
      <c r="E178" t="s">
        <v>39</v>
      </c>
      <c r="F178" s="67" t="s">
        <v>403</v>
      </c>
      <c r="G178" s="37">
        <v>1</v>
      </c>
      <c r="H178" s="20"/>
      <c r="I178" s="16"/>
      <c r="J178" s="21"/>
      <c r="L178" t="s">
        <v>409</v>
      </c>
      <c r="M178" s="7"/>
    </row>
    <row r="179" spans="2:13" ht="12.75">
      <c r="B179" s="11" t="s">
        <v>97</v>
      </c>
      <c r="E179" t="s">
        <v>39</v>
      </c>
      <c r="F179" s="22" t="s">
        <v>403</v>
      </c>
      <c r="G179" s="37">
        <v>1</v>
      </c>
      <c r="H179" s="20"/>
      <c r="I179" s="16"/>
      <c r="J179" s="21"/>
      <c r="M179" s="7"/>
    </row>
    <row r="180" spans="6:13" ht="12.75">
      <c r="F180" s="67"/>
      <c r="G180" s="37"/>
      <c r="H180" s="20"/>
      <c r="I180" s="16"/>
      <c r="J180" s="21"/>
      <c r="M180" s="7"/>
    </row>
    <row r="181" spans="6:13" ht="12.75">
      <c r="F181" s="67"/>
      <c r="G181" s="37"/>
      <c r="H181" s="20"/>
      <c r="I181" s="16"/>
      <c r="J181" s="21"/>
      <c r="M181" s="7"/>
    </row>
    <row r="182" spans="2:13" ht="12.75">
      <c r="B182" s="80"/>
      <c r="C182" s="18"/>
      <c r="D182" s="18"/>
      <c r="E182" s="18"/>
      <c r="F182" s="67"/>
      <c r="G182" s="37"/>
      <c r="H182" s="20"/>
      <c r="I182" s="16"/>
      <c r="J182" s="21"/>
      <c r="M182" s="7"/>
    </row>
    <row r="183" spans="2:13" ht="12.75">
      <c r="B183" s="80"/>
      <c r="C183" s="18"/>
      <c r="D183" s="18"/>
      <c r="E183" s="18"/>
      <c r="F183" s="67"/>
      <c r="G183" s="37"/>
      <c r="H183" s="20"/>
      <c r="I183" s="16"/>
      <c r="J183" s="21"/>
      <c r="M183" s="7"/>
    </row>
    <row r="184" spans="2:13" ht="12.75">
      <c r="B184" s="80"/>
      <c r="C184" s="18"/>
      <c r="D184" s="18"/>
      <c r="E184" s="18"/>
      <c r="F184" s="67"/>
      <c r="G184" s="37"/>
      <c r="H184" s="20"/>
      <c r="I184" s="16"/>
      <c r="J184" s="21"/>
      <c r="M184" s="7"/>
    </row>
    <row r="185" spans="2:13" ht="12.75">
      <c r="B185" s="80"/>
      <c r="C185" s="18"/>
      <c r="D185" s="18"/>
      <c r="E185" s="18"/>
      <c r="F185" s="67"/>
      <c r="G185" s="37"/>
      <c r="H185" s="20"/>
      <c r="I185" s="16"/>
      <c r="J185" s="21"/>
      <c r="M185" s="7"/>
    </row>
    <row r="186" spans="2:13" ht="12.75">
      <c r="B186" s="80"/>
      <c r="C186" s="18"/>
      <c r="D186" s="18"/>
      <c r="E186" s="18"/>
      <c r="F186" s="67"/>
      <c r="G186" s="37"/>
      <c r="H186" s="20"/>
      <c r="I186" s="16"/>
      <c r="J186" s="21"/>
      <c r="M186" s="7"/>
    </row>
    <row r="187" spans="2:13" ht="12.75">
      <c r="B187" s="80"/>
      <c r="C187" s="18"/>
      <c r="D187" s="18"/>
      <c r="E187" s="18"/>
      <c r="F187" s="67"/>
      <c r="G187" s="37"/>
      <c r="H187" s="20"/>
      <c r="I187" s="16"/>
      <c r="J187" s="21"/>
      <c r="M187" s="7"/>
    </row>
    <row r="188" spans="2:13" ht="12.75">
      <c r="B188" s="80"/>
      <c r="C188" s="18"/>
      <c r="D188" s="18"/>
      <c r="E188" s="18"/>
      <c r="F188" s="67"/>
      <c r="G188" s="37"/>
      <c r="H188" s="20"/>
      <c r="I188" s="16"/>
      <c r="J188" s="21"/>
      <c r="M188" s="7"/>
    </row>
    <row r="189" spans="2:13" ht="12.75">
      <c r="B189" s="80"/>
      <c r="C189" s="18"/>
      <c r="D189" s="18"/>
      <c r="E189" s="18"/>
      <c r="F189" s="67"/>
      <c r="G189" s="37"/>
      <c r="H189" s="20"/>
      <c r="I189" s="16"/>
      <c r="J189" s="21"/>
      <c r="M189" s="7"/>
    </row>
    <row r="190" spans="2:13" ht="12.75">
      <c r="B190" s="80"/>
      <c r="C190" s="18"/>
      <c r="D190" s="18"/>
      <c r="E190" s="18"/>
      <c r="F190" s="67"/>
      <c r="G190" s="37"/>
      <c r="H190" s="20"/>
      <c r="I190" s="16"/>
      <c r="J190" s="21"/>
      <c r="M190" s="7"/>
    </row>
    <row r="191" spans="2:13" ht="12.75">
      <c r="B191" s="80"/>
      <c r="C191" s="18"/>
      <c r="D191" s="18"/>
      <c r="E191" s="18"/>
      <c r="F191" s="67"/>
      <c r="G191" s="37"/>
      <c r="H191" s="20"/>
      <c r="I191" s="16"/>
      <c r="J191" s="21"/>
      <c r="M191" s="7"/>
    </row>
    <row r="192" spans="2:13" ht="12.75">
      <c r="B192" s="80"/>
      <c r="C192" s="18"/>
      <c r="D192" s="18"/>
      <c r="E192" s="18"/>
      <c r="F192" s="67"/>
      <c r="G192" s="37"/>
      <c r="H192" s="20"/>
      <c r="I192" s="16"/>
      <c r="J192" s="21"/>
      <c r="M192" s="7"/>
    </row>
    <row r="193" spans="2:13" ht="12.75">
      <c r="B193" s="80"/>
      <c r="C193" s="18"/>
      <c r="D193" s="18"/>
      <c r="E193" s="18"/>
      <c r="F193" s="67"/>
      <c r="G193" s="37"/>
      <c r="H193" s="20"/>
      <c r="I193" s="16"/>
      <c r="J193" s="21"/>
      <c r="M193" s="7"/>
    </row>
    <row r="194" spans="2:13" ht="12.75">
      <c r="B194" s="80"/>
      <c r="C194" s="18"/>
      <c r="D194" s="18"/>
      <c r="E194" s="18"/>
      <c r="F194" s="67"/>
      <c r="G194" s="37"/>
      <c r="H194" s="20"/>
      <c r="I194" s="16"/>
      <c r="J194" s="21"/>
      <c r="M194" s="7"/>
    </row>
    <row r="195" spans="2:13" ht="12.75">
      <c r="B195" s="80"/>
      <c r="C195" s="18"/>
      <c r="D195" s="18"/>
      <c r="E195" s="18"/>
      <c r="F195" s="67"/>
      <c r="G195" s="37"/>
      <c r="H195" s="20"/>
      <c r="I195" s="16"/>
      <c r="J195" s="21"/>
      <c r="M195" s="7"/>
    </row>
    <row r="196" spans="2:13" ht="12.75">
      <c r="B196" s="80"/>
      <c r="C196" s="18"/>
      <c r="D196" s="18"/>
      <c r="E196" s="18"/>
      <c r="F196" s="67"/>
      <c r="G196" s="37"/>
      <c r="H196" s="20"/>
      <c r="I196" s="16"/>
      <c r="J196" s="21"/>
      <c r="M196" s="7"/>
    </row>
    <row r="197" spans="2:13" ht="12.75">
      <c r="B197" s="80"/>
      <c r="C197" s="18"/>
      <c r="D197" s="18"/>
      <c r="E197" s="18"/>
      <c r="F197" s="67"/>
      <c r="G197" s="37"/>
      <c r="H197" s="20"/>
      <c r="I197" s="16"/>
      <c r="J197" s="21"/>
      <c r="M197" s="7"/>
    </row>
    <row r="198" spans="2:13" ht="12.75">
      <c r="B198" s="80"/>
      <c r="C198" s="18"/>
      <c r="D198" s="18"/>
      <c r="E198" s="18"/>
      <c r="F198" s="67"/>
      <c r="G198" s="37"/>
      <c r="H198" s="20"/>
      <c r="I198" s="16"/>
      <c r="J198" s="21"/>
      <c r="M198" s="7"/>
    </row>
    <row r="199" spans="2:13" ht="12.75">
      <c r="B199" s="80"/>
      <c r="C199" s="18"/>
      <c r="D199" s="18"/>
      <c r="E199" s="18"/>
      <c r="F199" s="67"/>
      <c r="G199" s="37"/>
      <c r="H199" s="20"/>
      <c r="I199" s="16"/>
      <c r="J199" s="21"/>
      <c r="M199" s="7"/>
    </row>
    <row r="200" spans="2:13" ht="12.75">
      <c r="B200" s="80"/>
      <c r="C200" s="18"/>
      <c r="D200" s="18"/>
      <c r="E200" s="18"/>
      <c r="F200" s="67"/>
      <c r="G200" s="37"/>
      <c r="H200" s="20"/>
      <c r="I200" s="16"/>
      <c r="J200" s="21"/>
      <c r="M200" s="7"/>
    </row>
    <row r="201" spans="2:13" ht="12.75">
      <c r="B201" s="80"/>
      <c r="C201" s="18"/>
      <c r="D201" s="18"/>
      <c r="E201" s="18"/>
      <c r="F201" s="67"/>
      <c r="G201" s="37"/>
      <c r="H201" s="20"/>
      <c r="I201" s="16"/>
      <c r="J201" s="21"/>
      <c r="M201" s="7"/>
    </row>
    <row r="202" spans="2:13" ht="12.75">
      <c r="B202" s="80"/>
      <c r="C202" s="18"/>
      <c r="D202" s="18"/>
      <c r="E202" s="18"/>
      <c r="F202" s="67"/>
      <c r="G202" s="37"/>
      <c r="H202" s="20"/>
      <c r="I202" s="16"/>
      <c r="J202" s="21"/>
      <c r="M202" s="7"/>
    </row>
    <row r="203" spans="2:13" ht="12.75">
      <c r="B203" s="80"/>
      <c r="C203" s="18"/>
      <c r="D203" s="18"/>
      <c r="E203" s="18"/>
      <c r="F203" s="67"/>
      <c r="G203" s="37"/>
      <c r="H203" s="20"/>
      <c r="I203" s="16"/>
      <c r="J203" s="21"/>
      <c r="M203" s="7"/>
    </row>
    <row r="204" spans="2:13" ht="12.75">
      <c r="B204" s="80"/>
      <c r="C204" s="18"/>
      <c r="D204" s="18"/>
      <c r="E204" s="18"/>
      <c r="F204" s="67"/>
      <c r="G204" s="37"/>
      <c r="H204" s="20"/>
      <c r="I204" s="16"/>
      <c r="J204" s="21"/>
      <c r="M204" s="7"/>
    </row>
    <row r="205" spans="6:13" ht="12.75">
      <c r="F205" s="35"/>
      <c r="G205" s="12"/>
      <c r="H205" s="12"/>
      <c r="I205" s="12"/>
      <c r="J205" s="28"/>
      <c r="M205" s="7"/>
    </row>
    <row r="206" spans="8:10" ht="12.75">
      <c r="H206" s="10"/>
      <c r="I206" s="10"/>
      <c r="J206" s="26"/>
    </row>
    <row r="207" spans="8:10" ht="12.75">
      <c r="H207" s="10"/>
      <c r="I207" s="10"/>
      <c r="J207" s="26"/>
    </row>
    <row r="208" spans="8:10" ht="12.75">
      <c r="H208" s="10"/>
      <c r="I208" s="10"/>
      <c r="J208" s="26"/>
    </row>
    <row r="209" spans="7:10" ht="12.75">
      <c r="G209" s="5"/>
      <c r="H209" s="29"/>
      <c r="I209" s="29"/>
      <c r="J209" s="26"/>
    </row>
    <row r="210" spans="6:10" ht="12.75">
      <c r="F210" s="35"/>
      <c r="G210" s="5"/>
      <c r="H210" s="29"/>
      <c r="I210" s="29"/>
      <c r="J210" s="26"/>
    </row>
    <row r="211" spans="5:6" ht="12.75">
      <c r="E211" s="3"/>
      <c r="F211" s="35"/>
    </row>
    <row r="212" spans="6:9" ht="12.75">
      <c r="F212" s="35"/>
      <c r="G212" s="6"/>
      <c r="H212" s="6"/>
      <c r="I212" s="6"/>
    </row>
    <row r="213" ht="12.75">
      <c r="F213" s="35"/>
    </row>
    <row r="214" ht="12.75">
      <c r="F214" s="35"/>
    </row>
    <row r="215" ht="12.75">
      <c r="F215" s="35"/>
    </row>
    <row r="216" ht="12.75">
      <c r="F216" s="35"/>
    </row>
    <row r="217" ht="12.75">
      <c r="F217" s="35"/>
    </row>
    <row r="218" ht="12.75">
      <c r="F218" s="35"/>
    </row>
    <row r="219" ht="12.75">
      <c r="F219" s="35"/>
    </row>
    <row r="220" ht="12.75">
      <c r="F220" s="35"/>
    </row>
  </sheetData>
  <sheetProtection/>
  <printOptions gridLines="1"/>
  <pageMargins left="0.25" right="0.25" top="0.5" bottom="0.75" header="0.25" footer="0.25"/>
  <pageSetup fitToHeight="4" horizontalDpi="600" verticalDpi="600" orientation="portrait" scale="90" r:id="rId1"/>
  <headerFooter alignWithMargins="0">
    <oddFooter>&amp;L&amp;F&amp;C&amp;D&amp;RPage &amp;P of &amp;N</oddFooter>
  </headerFooter>
  <rowBreaks count="1" manualBreakCount="1">
    <brk id="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38.28125" style="0" customWidth="1"/>
    <col min="4" max="4" width="12.28125" style="0" customWidth="1"/>
    <col min="5" max="5" width="14.421875" style="6" customWidth="1"/>
    <col min="6" max="6" width="11.28125" style="3" customWidth="1"/>
    <col min="7" max="7" width="10.28125" style="9" customWidth="1"/>
    <col min="8" max="8" width="16.8515625" style="3" customWidth="1"/>
    <col min="9" max="9" width="12.57421875" style="3" customWidth="1"/>
    <col min="10" max="10" width="46.421875" style="0" customWidth="1"/>
  </cols>
  <sheetData>
    <row r="1" spans="1:9" s="45" customFormat="1" ht="15.75">
      <c r="A1" s="44" t="s">
        <v>239</v>
      </c>
      <c r="E1" s="51"/>
      <c r="F1" s="46"/>
      <c r="G1" s="47"/>
      <c r="H1" s="46"/>
      <c r="I1" s="46"/>
    </row>
    <row r="2" spans="5:9" s="45" customFormat="1" ht="15">
      <c r="E2" s="51"/>
      <c r="F2" s="46"/>
      <c r="G2" s="47"/>
      <c r="H2" s="46"/>
      <c r="I2" s="46"/>
    </row>
    <row r="3" spans="1:9" s="44" customFormat="1" ht="15.75">
      <c r="A3" s="44" t="s">
        <v>240</v>
      </c>
      <c r="B3" s="44" t="s">
        <v>232</v>
      </c>
      <c r="C3" s="44" t="s">
        <v>0</v>
      </c>
      <c r="D3" s="44" t="s">
        <v>233</v>
      </c>
      <c r="E3" s="48" t="s">
        <v>234</v>
      </c>
      <c r="F3" s="48" t="s">
        <v>244</v>
      </c>
      <c r="G3" s="49" t="s">
        <v>265</v>
      </c>
      <c r="H3" s="50" t="s">
        <v>235</v>
      </c>
      <c r="I3" s="50" t="s">
        <v>241</v>
      </c>
    </row>
    <row r="4" spans="5:9" s="45" customFormat="1" ht="15">
      <c r="E4" s="51"/>
      <c r="F4" s="51"/>
      <c r="G4" s="47"/>
      <c r="H4" s="46"/>
      <c r="I4" s="46"/>
    </row>
    <row r="5" spans="1:9" s="45" customFormat="1" ht="19.5" customHeight="1">
      <c r="A5" s="52" t="s">
        <v>171</v>
      </c>
      <c r="B5" s="52" t="s">
        <v>236</v>
      </c>
      <c r="C5" s="52" t="s">
        <v>237</v>
      </c>
      <c r="D5" s="52" t="s">
        <v>238</v>
      </c>
      <c r="E5" s="53" t="s">
        <v>246</v>
      </c>
      <c r="F5" s="53" t="s">
        <v>248</v>
      </c>
      <c r="G5" s="54">
        <v>3</v>
      </c>
      <c r="H5" s="55">
        <v>654858702816</v>
      </c>
      <c r="I5" s="56"/>
    </row>
    <row r="6" spans="1:9" s="45" customFormat="1" ht="19.5" customHeight="1">
      <c r="A6" s="52" t="s">
        <v>171</v>
      </c>
      <c r="B6" s="52" t="s">
        <v>242</v>
      </c>
      <c r="C6" s="52" t="s">
        <v>243</v>
      </c>
      <c r="D6" s="52" t="s">
        <v>245</v>
      </c>
      <c r="E6" s="53" t="s">
        <v>251</v>
      </c>
      <c r="F6" s="53" t="s">
        <v>247</v>
      </c>
      <c r="G6" s="54">
        <v>2</v>
      </c>
      <c r="H6" s="57" t="s">
        <v>257</v>
      </c>
      <c r="I6" s="56">
        <v>18476</v>
      </c>
    </row>
    <row r="7" spans="1:9" s="45" customFormat="1" ht="19.5" customHeight="1">
      <c r="A7" s="52" t="s">
        <v>171</v>
      </c>
      <c r="B7" s="52" t="s">
        <v>242</v>
      </c>
      <c r="C7" s="52" t="s">
        <v>249</v>
      </c>
      <c r="D7" s="52" t="s">
        <v>250</v>
      </c>
      <c r="E7" s="53" t="s">
        <v>252</v>
      </c>
      <c r="F7" s="53" t="s">
        <v>253</v>
      </c>
      <c r="G7" s="54">
        <v>2</v>
      </c>
      <c r="H7" s="57" t="s">
        <v>258</v>
      </c>
      <c r="I7" s="56">
        <v>844333</v>
      </c>
    </row>
    <row r="8" spans="1:9" s="45" customFormat="1" ht="19.5" customHeight="1">
      <c r="A8" s="52" t="s">
        <v>171</v>
      </c>
      <c r="B8" s="52" t="s">
        <v>242</v>
      </c>
      <c r="C8" s="52" t="s">
        <v>254</v>
      </c>
      <c r="D8" s="52" t="s">
        <v>255</v>
      </c>
      <c r="E8" s="53" t="s">
        <v>256</v>
      </c>
      <c r="F8" s="65"/>
      <c r="G8" s="54">
        <v>1</v>
      </c>
      <c r="H8" s="57" t="s">
        <v>259</v>
      </c>
      <c r="I8" s="56">
        <v>656622</v>
      </c>
    </row>
    <row r="9" spans="1:9" s="45" customFormat="1" ht="19.5" customHeight="1">
      <c r="A9" s="52" t="s">
        <v>171</v>
      </c>
      <c r="B9" s="52" t="s">
        <v>242</v>
      </c>
      <c r="C9" s="52" t="s">
        <v>260</v>
      </c>
      <c r="D9" s="52" t="s">
        <v>261</v>
      </c>
      <c r="E9" s="53"/>
      <c r="F9" s="65"/>
      <c r="G9" s="54">
        <v>1</v>
      </c>
      <c r="H9" s="57" t="s">
        <v>262</v>
      </c>
      <c r="I9" s="56">
        <v>222490</v>
      </c>
    </row>
    <row r="10" spans="1:9" s="45" customFormat="1" ht="19.5" customHeight="1">
      <c r="A10" s="52" t="s">
        <v>171</v>
      </c>
      <c r="B10" s="52" t="s">
        <v>242</v>
      </c>
      <c r="C10" s="52" t="s">
        <v>263</v>
      </c>
      <c r="D10" s="52" t="s">
        <v>261</v>
      </c>
      <c r="E10" s="53"/>
      <c r="F10" s="65"/>
      <c r="G10" s="54">
        <v>1</v>
      </c>
      <c r="H10" s="57" t="s">
        <v>264</v>
      </c>
      <c r="I10" s="56">
        <v>321063</v>
      </c>
    </row>
    <row r="11" spans="1:9" s="45" customFormat="1" ht="19.5" customHeight="1">
      <c r="A11" s="52" t="s">
        <v>171</v>
      </c>
      <c r="B11" s="52" t="s">
        <v>311</v>
      </c>
      <c r="C11" s="52" t="s">
        <v>299</v>
      </c>
      <c r="D11" s="52"/>
      <c r="E11" s="53"/>
      <c r="F11" s="65"/>
      <c r="G11" s="54">
        <v>1</v>
      </c>
      <c r="H11" s="56"/>
      <c r="I11" s="56"/>
    </row>
    <row r="12" spans="1:9" s="45" customFormat="1" ht="19.5" customHeight="1">
      <c r="A12" s="52" t="s">
        <v>171</v>
      </c>
      <c r="B12" s="52" t="s">
        <v>303</v>
      </c>
      <c r="C12" s="52" t="s">
        <v>306</v>
      </c>
      <c r="D12" s="52" t="s">
        <v>305</v>
      </c>
      <c r="E12" s="53">
        <v>16</v>
      </c>
      <c r="F12" s="65"/>
      <c r="G12" s="54">
        <v>1</v>
      </c>
      <c r="H12" s="57" t="s">
        <v>304</v>
      </c>
      <c r="I12" s="56">
        <v>653734</v>
      </c>
    </row>
    <row r="13" spans="1:9" s="45" customFormat="1" ht="19.5" customHeight="1">
      <c r="A13" s="52" t="s">
        <v>171</v>
      </c>
      <c r="B13" s="52" t="s">
        <v>242</v>
      </c>
      <c r="C13" s="52" t="s">
        <v>312</v>
      </c>
      <c r="D13" s="52" t="s">
        <v>313</v>
      </c>
      <c r="E13" s="53"/>
      <c r="F13" s="65"/>
      <c r="G13" s="54">
        <v>1</v>
      </c>
      <c r="H13" s="57" t="s">
        <v>314</v>
      </c>
      <c r="I13" s="56">
        <v>88744</v>
      </c>
    </row>
    <row r="14" spans="1:9" s="45" customFormat="1" ht="19.5" customHeight="1">
      <c r="A14" s="52" t="s">
        <v>171</v>
      </c>
      <c r="B14" s="52"/>
      <c r="C14" s="52" t="s">
        <v>315</v>
      </c>
      <c r="D14" s="52"/>
      <c r="E14" s="53"/>
      <c r="F14" s="65"/>
      <c r="G14" s="54" t="s">
        <v>316</v>
      </c>
      <c r="H14" s="56"/>
      <c r="I14" s="56"/>
    </row>
    <row r="15" spans="1:9" s="45" customFormat="1" ht="19.5" customHeight="1">
      <c r="A15" s="52" t="s">
        <v>171</v>
      </c>
      <c r="B15" s="52"/>
      <c r="C15" s="52" t="s">
        <v>317</v>
      </c>
      <c r="D15" s="52"/>
      <c r="E15" s="53">
        <v>12</v>
      </c>
      <c r="F15" s="65"/>
      <c r="G15" s="54">
        <v>1</v>
      </c>
      <c r="H15" s="56"/>
      <c r="I15" s="56"/>
    </row>
    <row r="16" spans="1:9" s="45" customFormat="1" ht="19.5" customHeight="1">
      <c r="A16" s="52" t="s">
        <v>171</v>
      </c>
      <c r="B16" s="52" t="s">
        <v>242</v>
      </c>
      <c r="C16" s="52" t="s">
        <v>351</v>
      </c>
      <c r="D16" s="52" t="s">
        <v>231</v>
      </c>
      <c r="E16" s="53"/>
      <c r="F16" s="65"/>
      <c r="G16" s="54">
        <v>1</v>
      </c>
      <c r="H16" s="56"/>
      <c r="I16" s="56"/>
    </row>
    <row r="17" spans="1:9" s="45" customFormat="1" ht="19.5" customHeight="1">
      <c r="A17" s="52" t="s">
        <v>171</v>
      </c>
      <c r="B17" s="52" t="s">
        <v>242</v>
      </c>
      <c r="C17" s="52" t="s">
        <v>328</v>
      </c>
      <c r="D17" s="52" t="s">
        <v>348</v>
      </c>
      <c r="E17" s="53"/>
      <c r="F17" s="65"/>
      <c r="G17" s="54">
        <v>1</v>
      </c>
      <c r="H17" s="56">
        <v>96619598625</v>
      </c>
      <c r="I17" s="56">
        <v>784770</v>
      </c>
    </row>
    <row r="18" spans="1:9" s="45" customFormat="1" ht="19.5" customHeight="1">
      <c r="A18" s="52" t="s">
        <v>171</v>
      </c>
      <c r="B18" s="52"/>
      <c r="C18" s="52" t="s">
        <v>346</v>
      </c>
      <c r="D18" s="52" t="s">
        <v>349</v>
      </c>
      <c r="E18" s="53"/>
      <c r="F18" s="65" t="s">
        <v>347</v>
      </c>
      <c r="G18" s="54">
        <v>1</v>
      </c>
      <c r="H18" s="56">
        <v>16000435094</v>
      </c>
      <c r="I18" s="56"/>
    </row>
    <row r="19" spans="1:9" s="45" customFormat="1" ht="19.5" customHeight="1">
      <c r="A19" s="52" t="s">
        <v>171</v>
      </c>
      <c r="B19" s="52"/>
      <c r="C19" s="52" t="s">
        <v>327</v>
      </c>
      <c r="D19" s="52"/>
      <c r="E19" s="53"/>
      <c r="F19" s="65"/>
      <c r="G19" s="54"/>
      <c r="H19" s="56"/>
      <c r="I19" s="56"/>
    </row>
    <row r="20" spans="1:9" s="45" customFormat="1" ht="19.5" customHeight="1">
      <c r="A20" s="52" t="s">
        <v>171</v>
      </c>
      <c r="B20" s="52"/>
      <c r="C20" s="52" t="s">
        <v>350</v>
      </c>
      <c r="D20" s="52"/>
      <c r="E20" s="53"/>
      <c r="F20" s="65" t="s">
        <v>331</v>
      </c>
      <c r="G20" s="54">
        <v>1</v>
      </c>
      <c r="H20" s="56">
        <v>54400002249</v>
      </c>
      <c r="I20" s="56"/>
    </row>
    <row r="21" spans="1:9" s="45" customFormat="1" ht="19.5" customHeight="1">
      <c r="A21" s="52" t="s">
        <v>171</v>
      </c>
      <c r="B21" s="52"/>
      <c r="C21" s="52" t="s">
        <v>333</v>
      </c>
      <c r="D21" s="52"/>
      <c r="E21" s="53"/>
      <c r="F21" s="65" t="s">
        <v>331</v>
      </c>
      <c r="G21" s="54">
        <v>1</v>
      </c>
      <c r="H21" s="56"/>
      <c r="I21" s="56"/>
    </row>
    <row r="22" spans="1:9" s="45" customFormat="1" ht="19.5" customHeight="1">
      <c r="A22" s="52" t="s">
        <v>171</v>
      </c>
      <c r="B22" s="52"/>
      <c r="C22" s="52" t="s">
        <v>332</v>
      </c>
      <c r="D22" s="52"/>
      <c r="E22" s="53"/>
      <c r="F22" s="65"/>
      <c r="G22" s="54"/>
      <c r="H22" s="56"/>
      <c r="I22" s="56"/>
    </row>
    <row r="23" spans="1:9" s="45" customFormat="1" ht="19.5" customHeight="1">
      <c r="A23" s="52" t="s">
        <v>171</v>
      </c>
      <c r="B23" s="52"/>
      <c r="C23" s="52" t="s">
        <v>337</v>
      </c>
      <c r="D23" s="52"/>
      <c r="E23" s="53"/>
      <c r="F23" s="65"/>
      <c r="G23" s="54"/>
      <c r="H23" s="56"/>
      <c r="I23" s="56"/>
    </row>
    <row r="24" spans="1:9" s="45" customFormat="1" ht="19.5" customHeight="1">
      <c r="A24" s="52" t="s">
        <v>171</v>
      </c>
      <c r="B24" s="52"/>
      <c r="C24" s="52" t="s">
        <v>338</v>
      </c>
      <c r="D24" s="52"/>
      <c r="E24" s="53"/>
      <c r="F24" s="65"/>
      <c r="G24" s="54"/>
      <c r="H24" s="56"/>
      <c r="I24" s="56"/>
    </row>
    <row r="25" spans="1:9" s="45" customFormat="1" ht="19.5" customHeight="1">
      <c r="A25" s="52"/>
      <c r="B25" s="52"/>
      <c r="C25" s="52"/>
      <c r="D25" s="52"/>
      <c r="E25" s="53"/>
      <c r="F25" s="65"/>
      <c r="G25" s="54"/>
      <c r="H25" s="56"/>
      <c r="I25" s="56"/>
    </row>
    <row r="26" spans="1:9" s="45" customFormat="1" ht="19.5" customHeight="1">
      <c r="A26" s="52"/>
      <c r="B26" s="52"/>
      <c r="C26" s="52"/>
      <c r="D26" s="52"/>
      <c r="E26" s="53"/>
      <c r="F26" s="65"/>
      <c r="G26" s="54"/>
      <c r="H26" s="56"/>
      <c r="I26" s="56"/>
    </row>
    <row r="27" spans="1:9" s="45" customFormat="1" ht="19.5" customHeight="1">
      <c r="A27" s="52"/>
      <c r="B27" s="52"/>
      <c r="C27" s="52"/>
      <c r="D27" s="52"/>
      <c r="E27" s="53"/>
      <c r="F27" s="65"/>
      <c r="G27" s="54"/>
      <c r="H27" s="56"/>
      <c r="I27" s="56"/>
    </row>
    <row r="28" spans="5:9" s="45" customFormat="1" ht="19.5" customHeight="1">
      <c r="E28" s="51"/>
      <c r="F28" s="46"/>
      <c r="G28" s="47"/>
      <c r="H28" s="46"/>
      <c r="I28" s="46"/>
    </row>
    <row r="29" spans="5:9" s="45" customFormat="1" ht="19.5" customHeight="1">
      <c r="E29" s="51"/>
      <c r="F29" s="46"/>
      <c r="G29" s="47"/>
      <c r="H29" s="46"/>
      <c r="I29" s="46"/>
    </row>
    <row r="30" spans="5:9" s="45" customFormat="1" ht="19.5" customHeight="1">
      <c r="E30" s="51"/>
      <c r="F30" s="46"/>
      <c r="G30" s="47"/>
      <c r="H30" s="46"/>
      <c r="I30" s="46"/>
    </row>
    <row r="31" spans="5:9" s="45" customFormat="1" ht="19.5" customHeight="1">
      <c r="E31" s="51"/>
      <c r="F31" s="46"/>
      <c r="G31" s="47"/>
      <c r="H31" s="46"/>
      <c r="I31" s="46"/>
    </row>
    <row r="32" spans="5:9" s="45" customFormat="1" ht="19.5" customHeight="1">
      <c r="E32" s="51"/>
      <c r="F32" s="46"/>
      <c r="G32" s="47"/>
      <c r="H32" s="46"/>
      <c r="I32" s="46"/>
    </row>
    <row r="33" spans="5:9" s="45" customFormat="1" ht="19.5" customHeight="1">
      <c r="E33" s="51"/>
      <c r="F33" s="46"/>
      <c r="G33" s="47"/>
      <c r="H33" s="46"/>
      <c r="I33" s="46"/>
    </row>
    <row r="34" spans="5:9" s="45" customFormat="1" ht="19.5" customHeight="1">
      <c r="E34" s="51"/>
      <c r="F34" s="46"/>
      <c r="G34" s="47"/>
      <c r="H34" s="46"/>
      <c r="I34" s="46"/>
    </row>
    <row r="35" spans="5:9" s="45" customFormat="1" ht="15">
      <c r="E35" s="51"/>
      <c r="F35" s="46"/>
      <c r="G35" s="47"/>
      <c r="H35" s="46"/>
      <c r="I35" s="46"/>
    </row>
    <row r="36" spans="5:9" s="45" customFormat="1" ht="15">
      <c r="E36" s="51"/>
      <c r="F36" s="46"/>
      <c r="G36" s="47"/>
      <c r="H36" s="46"/>
      <c r="I36" s="46"/>
    </row>
    <row r="37" spans="5:9" s="45" customFormat="1" ht="15">
      <c r="E37" s="51"/>
      <c r="F37" s="46"/>
      <c r="G37" s="47"/>
      <c r="H37" s="46"/>
      <c r="I37" s="46"/>
    </row>
    <row r="38" spans="5:9" s="45" customFormat="1" ht="15">
      <c r="E38" s="51"/>
      <c r="F38" s="46"/>
      <c r="G38" s="47"/>
      <c r="H38" s="46"/>
      <c r="I38" s="46"/>
    </row>
    <row r="39" spans="5:9" s="45" customFormat="1" ht="15">
      <c r="E39" s="51"/>
      <c r="F39" s="46"/>
      <c r="G39" s="47"/>
      <c r="H39" s="46"/>
      <c r="I39" s="46"/>
    </row>
    <row r="40" spans="5:9" s="45" customFormat="1" ht="15">
      <c r="E40" s="51"/>
      <c r="F40" s="46"/>
      <c r="G40" s="47"/>
      <c r="H40" s="46"/>
      <c r="I40" s="46"/>
    </row>
    <row r="41" spans="5:9" s="45" customFormat="1" ht="15">
      <c r="E41" s="51"/>
      <c r="F41" s="46"/>
      <c r="G41" s="47"/>
      <c r="H41" s="46"/>
      <c r="I41" s="46"/>
    </row>
    <row r="42" spans="5:9" s="45" customFormat="1" ht="15">
      <c r="E42" s="51"/>
      <c r="F42" s="46"/>
      <c r="G42" s="47"/>
      <c r="H42" s="46"/>
      <c r="I42" s="46"/>
    </row>
    <row r="43" spans="5:9" s="45" customFormat="1" ht="15">
      <c r="E43" s="51"/>
      <c r="F43" s="46"/>
      <c r="G43" s="47"/>
      <c r="H43" s="46"/>
      <c r="I43" s="46"/>
    </row>
    <row r="44" spans="5:9" s="45" customFormat="1" ht="15">
      <c r="E44" s="51"/>
      <c r="F44" s="46"/>
      <c r="G44" s="47"/>
      <c r="H44" s="46"/>
      <c r="I44" s="46"/>
    </row>
    <row r="45" spans="5:9" s="45" customFormat="1" ht="15">
      <c r="E45" s="51"/>
      <c r="F45" s="46"/>
      <c r="G45" s="47"/>
      <c r="H45" s="46"/>
      <c r="I45" s="46"/>
    </row>
    <row r="46" spans="5:9" s="45" customFormat="1" ht="15">
      <c r="E46" s="51"/>
      <c r="F46" s="46"/>
      <c r="G46" s="47"/>
      <c r="H46" s="46"/>
      <c r="I46" s="46"/>
    </row>
    <row r="47" spans="5:9" s="45" customFormat="1" ht="15">
      <c r="E47" s="51"/>
      <c r="F47" s="46"/>
      <c r="G47" s="47"/>
      <c r="H47" s="46"/>
      <c r="I47" s="46"/>
    </row>
    <row r="48" spans="5:9" s="45" customFormat="1" ht="15">
      <c r="E48" s="51"/>
      <c r="F48" s="46"/>
      <c r="G48" s="47"/>
      <c r="H48" s="46"/>
      <c r="I48" s="46"/>
    </row>
    <row r="49" spans="5:9" s="45" customFormat="1" ht="15">
      <c r="E49" s="51"/>
      <c r="F49" s="46"/>
      <c r="G49" s="47"/>
      <c r="H49" s="46"/>
      <c r="I49" s="46"/>
    </row>
    <row r="50" spans="5:9" s="45" customFormat="1" ht="15">
      <c r="E50" s="51"/>
      <c r="F50" s="46"/>
      <c r="G50" s="47"/>
      <c r="H50" s="46"/>
      <c r="I50" s="46"/>
    </row>
  </sheetData>
  <sheetProtection/>
  <printOptions horizontalCentered="1"/>
  <pageMargins left="0.25" right="0.25" top="0.5" bottom="0.75" header="0.5" footer="0.5"/>
  <pageSetup fitToHeight="1" fitToWidth="1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8" width="9.7109375" style="9" customWidth="1"/>
  </cols>
  <sheetData>
    <row r="1" spans="1:8" ht="15.75">
      <c r="A1" s="44" t="s">
        <v>282</v>
      </c>
      <c r="B1" s="45"/>
      <c r="C1" s="45"/>
      <c r="D1" s="45"/>
      <c r="E1" s="45"/>
      <c r="F1" s="45"/>
      <c r="G1" s="45"/>
      <c r="H1" s="45"/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ht="15.75">
      <c r="A3" s="44" t="s">
        <v>283</v>
      </c>
      <c r="B3" s="49" t="s">
        <v>267</v>
      </c>
      <c r="C3" s="49" t="s">
        <v>291</v>
      </c>
      <c r="D3" s="44" t="s">
        <v>288</v>
      </c>
      <c r="E3" s="44" t="s">
        <v>270</v>
      </c>
      <c r="F3" s="44" t="s">
        <v>289</v>
      </c>
      <c r="G3" s="44" t="s">
        <v>290</v>
      </c>
      <c r="H3" s="44" t="s">
        <v>271</v>
      </c>
    </row>
    <row r="4" spans="1:8" ht="15.75">
      <c r="A4" s="44"/>
      <c r="B4" s="49" t="s">
        <v>284</v>
      </c>
      <c r="C4" s="49" t="s">
        <v>292</v>
      </c>
      <c r="D4" s="44"/>
      <c r="E4" s="44"/>
      <c r="F4" s="44"/>
      <c r="G4" s="44"/>
      <c r="H4" s="44"/>
    </row>
    <row r="5" spans="1:8" ht="19.5" customHeight="1">
      <c r="A5" s="61" t="s">
        <v>293</v>
      </c>
      <c r="B5" s="60"/>
      <c r="C5" s="60"/>
      <c r="D5" s="60"/>
      <c r="E5" s="60"/>
      <c r="F5" s="60"/>
      <c r="G5" s="60"/>
      <c r="H5" s="60"/>
    </row>
    <row r="6" spans="1:8" ht="19.5" customHeight="1">
      <c r="A6" s="61" t="s">
        <v>294</v>
      </c>
      <c r="B6" s="60"/>
      <c r="C6" s="60"/>
      <c r="D6" s="60"/>
      <c r="E6" s="60"/>
      <c r="F6" s="60"/>
      <c r="G6" s="60"/>
      <c r="H6" s="60"/>
    </row>
    <row r="7" spans="1:8" ht="19.5" customHeight="1">
      <c r="A7" s="61" t="s">
        <v>295</v>
      </c>
      <c r="B7" s="60"/>
      <c r="C7" s="60"/>
      <c r="D7" s="60"/>
      <c r="E7" s="60"/>
      <c r="F7" s="60"/>
      <c r="G7" s="60"/>
      <c r="H7" s="60"/>
    </row>
    <row r="8" spans="1:8" ht="19.5" customHeight="1">
      <c r="A8" s="61" t="s">
        <v>296</v>
      </c>
      <c r="B8" s="60"/>
      <c r="C8" s="60"/>
      <c r="D8" s="60"/>
      <c r="E8" s="60"/>
      <c r="F8" s="60"/>
      <c r="G8" s="60"/>
      <c r="H8" s="60"/>
    </row>
    <row r="9" spans="1:8" ht="19.5" customHeight="1">
      <c r="A9" s="61" t="s">
        <v>297</v>
      </c>
      <c r="B9" s="60"/>
      <c r="C9" s="60"/>
      <c r="D9" s="60"/>
      <c r="E9" s="60"/>
      <c r="F9" s="60"/>
      <c r="G9" s="60"/>
      <c r="H9" s="60"/>
    </row>
    <row r="10" spans="1:8" ht="19.5" customHeight="1">
      <c r="A10" s="61" t="s">
        <v>298</v>
      </c>
      <c r="B10" s="60"/>
      <c r="C10" s="60"/>
      <c r="D10" s="60"/>
      <c r="E10" s="60"/>
      <c r="F10" s="60"/>
      <c r="G10" s="60"/>
      <c r="H10" s="60"/>
    </row>
    <row r="11" spans="1:8" ht="19.5" customHeight="1">
      <c r="A11" s="61"/>
      <c r="B11" s="60"/>
      <c r="C11" s="60"/>
      <c r="D11" s="60"/>
      <c r="E11" s="60"/>
      <c r="F11" s="60"/>
      <c r="G11" s="60"/>
      <c r="H11" s="60"/>
    </row>
    <row r="12" spans="1:8" ht="22.5" customHeight="1">
      <c r="A12" s="45"/>
      <c r="B12" s="45"/>
      <c r="C12" s="45"/>
      <c r="D12" s="45"/>
      <c r="E12" s="45"/>
      <c r="F12" s="45"/>
      <c r="G12" s="45"/>
      <c r="H12" s="45"/>
    </row>
    <row r="13" spans="1:8" ht="15.75">
      <c r="A13" s="44" t="s">
        <v>283</v>
      </c>
      <c r="B13" s="49" t="s">
        <v>267</v>
      </c>
      <c r="C13" s="49" t="s">
        <v>291</v>
      </c>
      <c r="D13" s="44" t="s">
        <v>288</v>
      </c>
      <c r="E13" s="44" t="s">
        <v>270</v>
      </c>
      <c r="F13" s="44" t="s">
        <v>289</v>
      </c>
      <c r="G13" s="44" t="s">
        <v>290</v>
      </c>
      <c r="H13" s="44" t="s">
        <v>271</v>
      </c>
    </row>
    <row r="14" spans="1:8" ht="15.75">
      <c r="A14" s="44"/>
      <c r="B14" s="49" t="s">
        <v>284</v>
      </c>
      <c r="C14" s="49" t="s">
        <v>292</v>
      </c>
      <c r="D14" s="44"/>
      <c r="E14" s="44"/>
      <c r="F14" s="44"/>
      <c r="G14" s="44"/>
      <c r="H14" s="44"/>
    </row>
    <row r="15" spans="1:8" ht="19.5" customHeight="1">
      <c r="A15" s="61" t="s">
        <v>293</v>
      </c>
      <c r="B15" s="60"/>
      <c r="C15" s="60"/>
      <c r="D15" s="60"/>
      <c r="E15" s="60"/>
      <c r="F15" s="60"/>
      <c r="G15" s="60"/>
      <c r="H15" s="60"/>
    </row>
    <row r="16" spans="1:8" ht="19.5" customHeight="1">
      <c r="A16" s="61" t="s">
        <v>294</v>
      </c>
      <c r="B16" s="60"/>
      <c r="C16" s="60"/>
      <c r="D16" s="60"/>
      <c r="E16" s="60"/>
      <c r="F16" s="60"/>
      <c r="G16" s="60"/>
      <c r="H16" s="60"/>
    </row>
    <row r="17" spans="1:8" ht="19.5" customHeight="1">
      <c r="A17" s="61" t="s">
        <v>295</v>
      </c>
      <c r="B17" s="60"/>
      <c r="C17" s="60"/>
      <c r="D17" s="60"/>
      <c r="E17" s="60"/>
      <c r="F17" s="60"/>
      <c r="G17" s="60"/>
      <c r="H17" s="60"/>
    </row>
    <row r="18" spans="1:8" ht="19.5" customHeight="1">
      <c r="A18" s="61" t="s">
        <v>296</v>
      </c>
      <c r="B18" s="60"/>
      <c r="C18" s="60"/>
      <c r="D18" s="60"/>
      <c r="E18" s="60"/>
      <c r="F18" s="60"/>
      <c r="G18" s="60"/>
      <c r="H18" s="60"/>
    </row>
    <row r="19" spans="1:8" ht="19.5" customHeight="1">
      <c r="A19" s="61" t="s">
        <v>297</v>
      </c>
      <c r="B19" s="60"/>
      <c r="C19" s="60"/>
      <c r="D19" s="60"/>
      <c r="E19" s="60"/>
      <c r="F19" s="60"/>
      <c r="G19" s="60"/>
      <c r="H19" s="60"/>
    </row>
    <row r="20" spans="1:8" ht="19.5" customHeight="1">
      <c r="A20" s="61" t="s">
        <v>298</v>
      </c>
      <c r="B20" s="60"/>
      <c r="C20" s="60"/>
      <c r="D20" s="60"/>
      <c r="E20" s="60"/>
      <c r="F20" s="60"/>
      <c r="G20" s="60"/>
      <c r="H20" s="60"/>
    </row>
    <row r="21" spans="1:8" ht="19.5" customHeight="1">
      <c r="A21" s="61"/>
      <c r="B21" s="60"/>
      <c r="C21" s="60"/>
      <c r="D21" s="60"/>
      <c r="E21" s="60"/>
      <c r="F21" s="60"/>
      <c r="G21" s="60"/>
      <c r="H21" s="60"/>
    </row>
    <row r="22" spans="1:8" ht="19.5" customHeight="1">
      <c r="A22" s="70"/>
      <c r="B22" s="71"/>
      <c r="C22" s="71"/>
      <c r="D22" s="71"/>
      <c r="E22" s="71"/>
      <c r="F22" s="71"/>
      <c r="G22" s="71"/>
      <c r="H22" s="71"/>
    </row>
    <row r="23" spans="1:8" ht="15.75">
      <c r="A23" s="44" t="s">
        <v>283</v>
      </c>
      <c r="B23" s="49" t="s">
        <v>267</v>
      </c>
      <c r="C23" s="49" t="s">
        <v>291</v>
      </c>
      <c r="D23" s="44" t="s">
        <v>288</v>
      </c>
      <c r="E23" s="44" t="s">
        <v>270</v>
      </c>
      <c r="F23" s="44" t="s">
        <v>289</v>
      </c>
      <c r="G23" s="44" t="s">
        <v>290</v>
      </c>
      <c r="H23" s="44" t="s">
        <v>271</v>
      </c>
    </row>
    <row r="24" spans="1:8" ht="15.75">
      <c r="A24" s="44"/>
      <c r="B24" s="49" t="s">
        <v>284</v>
      </c>
      <c r="C24" s="49" t="s">
        <v>292</v>
      </c>
      <c r="D24" s="44"/>
      <c r="E24" s="44"/>
      <c r="F24" s="44"/>
      <c r="G24" s="44"/>
      <c r="H24" s="44"/>
    </row>
    <row r="25" spans="1:8" ht="19.5" customHeight="1">
      <c r="A25" s="61" t="s">
        <v>293</v>
      </c>
      <c r="B25" s="60"/>
      <c r="C25" s="60"/>
      <c r="D25" s="60"/>
      <c r="E25" s="60"/>
      <c r="F25" s="60"/>
      <c r="G25" s="60"/>
      <c r="H25" s="60"/>
    </row>
    <row r="26" spans="1:8" ht="19.5" customHeight="1">
      <c r="A26" s="61" t="s">
        <v>294</v>
      </c>
      <c r="B26" s="60"/>
      <c r="C26" s="60"/>
      <c r="D26" s="60"/>
      <c r="E26" s="60"/>
      <c r="F26" s="60"/>
      <c r="G26" s="60"/>
      <c r="H26" s="60"/>
    </row>
    <row r="27" spans="1:8" ht="19.5" customHeight="1">
      <c r="A27" s="61" t="s">
        <v>295</v>
      </c>
      <c r="B27" s="60"/>
      <c r="C27" s="60"/>
      <c r="D27" s="60"/>
      <c r="E27" s="60"/>
      <c r="F27" s="60"/>
      <c r="G27" s="60"/>
      <c r="H27" s="60"/>
    </row>
    <row r="28" spans="1:8" ht="19.5" customHeight="1">
      <c r="A28" s="61" t="s">
        <v>296</v>
      </c>
      <c r="B28" s="60"/>
      <c r="C28" s="60"/>
      <c r="D28" s="60"/>
      <c r="E28" s="60"/>
      <c r="F28" s="60"/>
      <c r="G28" s="60"/>
      <c r="H28" s="60"/>
    </row>
    <row r="29" spans="1:8" ht="19.5" customHeight="1">
      <c r="A29" s="61" t="s">
        <v>297</v>
      </c>
      <c r="B29" s="60"/>
      <c r="C29" s="60"/>
      <c r="D29" s="60"/>
      <c r="E29" s="60"/>
      <c r="F29" s="60"/>
      <c r="G29" s="60"/>
      <c r="H29" s="60"/>
    </row>
    <row r="30" spans="1:8" ht="19.5" customHeight="1">
      <c r="A30" s="61" t="s">
        <v>298</v>
      </c>
      <c r="B30" s="60"/>
      <c r="C30" s="60"/>
      <c r="D30" s="60"/>
      <c r="E30" s="60"/>
      <c r="F30" s="60"/>
      <c r="G30" s="60"/>
      <c r="H30" s="60"/>
    </row>
    <row r="31" spans="1:8" ht="19.5" customHeight="1">
      <c r="A31" s="61"/>
      <c r="B31" s="60"/>
      <c r="C31" s="60"/>
      <c r="D31" s="60"/>
      <c r="E31" s="60"/>
      <c r="F31" s="60"/>
      <c r="G31" s="60"/>
      <c r="H31" s="60"/>
    </row>
    <row r="32" spans="1:8" ht="19.5" customHeight="1">
      <c r="A32" s="70"/>
      <c r="B32" s="71"/>
      <c r="C32" s="71"/>
      <c r="D32" s="71"/>
      <c r="E32" s="71"/>
      <c r="F32" s="71"/>
      <c r="G32" s="71"/>
      <c r="H32" s="71"/>
    </row>
    <row r="33" spans="1:8" ht="19.5" customHeight="1">
      <c r="A33" s="70"/>
      <c r="B33" s="71"/>
      <c r="C33" s="71"/>
      <c r="D33" s="71"/>
      <c r="E33" s="71"/>
      <c r="F33" s="71"/>
      <c r="G33" s="71"/>
      <c r="H33" s="71"/>
    </row>
    <row r="34" spans="1:8" ht="19.5" customHeight="1">
      <c r="A34" s="70"/>
      <c r="B34" s="71"/>
      <c r="C34" s="71"/>
      <c r="D34" s="71"/>
      <c r="E34" s="71"/>
      <c r="F34" s="71"/>
      <c r="G34" s="71"/>
      <c r="H34" s="71"/>
    </row>
    <row r="35" spans="1:8" ht="15">
      <c r="A35" s="45"/>
      <c r="B35" s="45"/>
      <c r="C35" s="45"/>
      <c r="D35" s="45"/>
      <c r="E35" s="45"/>
      <c r="F35" s="45"/>
      <c r="G35" s="45"/>
      <c r="H35" s="45"/>
    </row>
    <row r="36" spans="1:8" ht="15">
      <c r="A36" s="45"/>
      <c r="B36" s="47"/>
      <c r="C36" s="47"/>
      <c r="D36" s="47"/>
      <c r="E36" s="47"/>
      <c r="F36" s="47"/>
      <c r="G36" s="47"/>
      <c r="H36" s="47"/>
    </row>
    <row r="37" spans="1:8" ht="15.75">
      <c r="A37" s="44" t="s">
        <v>272</v>
      </c>
      <c r="B37" s="47"/>
      <c r="C37" s="47"/>
      <c r="D37" s="47"/>
      <c r="E37" s="47"/>
      <c r="F37" s="47"/>
      <c r="G37" s="47"/>
      <c r="H37" s="47"/>
    </row>
    <row r="38" spans="1:8" ht="15">
      <c r="A38" s="45"/>
      <c r="B38" s="51" t="s">
        <v>281</v>
      </c>
      <c r="C38" s="47"/>
      <c r="D38" s="47"/>
      <c r="E38" s="47"/>
      <c r="F38" s="47"/>
      <c r="G38" s="47"/>
      <c r="H38" s="47"/>
    </row>
    <row r="39" spans="1:8" ht="15">
      <c r="A39" s="45"/>
      <c r="B39" s="47"/>
      <c r="C39" s="47"/>
      <c r="D39" s="47" t="s">
        <v>266</v>
      </c>
      <c r="E39" s="47" t="s">
        <v>273</v>
      </c>
      <c r="F39" s="47" t="s">
        <v>273</v>
      </c>
      <c r="G39" s="47" t="s">
        <v>273</v>
      </c>
      <c r="H39" s="47" t="s">
        <v>273</v>
      </c>
    </row>
    <row r="40" spans="1:8" ht="15">
      <c r="A40" s="45" t="s">
        <v>274</v>
      </c>
      <c r="B40" s="47" t="s">
        <v>107</v>
      </c>
      <c r="C40" s="47" t="s">
        <v>266</v>
      </c>
      <c r="D40" s="47" t="s">
        <v>267</v>
      </c>
      <c r="E40" s="47" t="s">
        <v>267</v>
      </c>
      <c r="F40" s="47" t="s">
        <v>268</v>
      </c>
      <c r="G40" s="47" t="s">
        <v>269</v>
      </c>
      <c r="H40" s="47" t="s">
        <v>270</v>
      </c>
    </row>
    <row r="41" spans="1:8" ht="15">
      <c r="A41" s="45"/>
      <c r="B41" s="47"/>
      <c r="C41" s="47"/>
      <c r="D41" s="47"/>
      <c r="E41" s="47">
        <v>2</v>
      </c>
      <c r="F41" s="47">
        <v>3</v>
      </c>
      <c r="G41" s="47">
        <v>3</v>
      </c>
      <c r="H41" s="47">
        <v>2</v>
      </c>
    </row>
    <row r="42" spans="1:8" ht="15">
      <c r="A42" s="45"/>
      <c r="B42" s="47"/>
      <c r="C42" s="47"/>
      <c r="D42" s="47"/>
      <c r="E42" s="47"/>
      <c r="F42" s="47"/>
      <c r="G42" s="47"/>
      <c r="H42" s="47"/>
    </row>
    <row r="43" spans="1:8" ht="15">
      <c r="A43" s="58">
        <v>42579</v>
      </c>
      <c r="B43" s="54">
        <v>3</v>
      </c>
      <c r="C43" s="54" t="s">
        <v>275</v>
      </c>
      <c r="D43" s="54" t="s">
        <v>276</v>
      </c>
      <c r="E43" s="54">
        <f>E$41*$B43</f>
        <v>6</v>
      </c>
      <c r="F43" s="54"/>
      <c r="G43" s="54">
        <f>IF($C43="S",G$41*$B43,(G$41-1)*$B43)</f>
        <v>9</v>
      </c>
      <c r="H43" s="54">
        <f aca="true" t="shared" si="0" ref="H43:H51">H$41*$B43</f>
        <v>6</v>
      </c>
    </row>
    <row r="44" spans="1:8" ht="15">
      <c r="A44" s="58">
        <v>42582</v>
      </c>
      <c r="B44" s="54">
        <v>4</v>
      </c>
      <c r="C44" s="54" t="s">
        <v>276</v>
      </c>
      <c r="D44" s="54" t="s">
        <v>277</v>
      </c>
      <c r="E44" s="54">
        <v>4</v>
      </c>
      <c r="F44" s="54">
        <f>IF($C44="S",F$41*$B44,(F$41-1)*$B44)</f>
        <v>8</v>
      </c>
      <c r="G44" s="54">
        <f>IF($C44="S",G$41*$B44,(G$41-1)*$B44)</f>
        <v>8</v>
      </c>
      <c r="H44" s="54">
        <f t="shared" si="0"/>
        <v>8</v>
      </c>
    </row>
    <row r="45" spans="1:8" ht="15">
      <c r="A45" s="58">
        <v>42583</v>
      </c>
      <c r="B45" s="54">
        <v>4</v>
      </c>
      <c r="C45" s="54" t="s">
        <v>275</v>
      </c>
      <c r="D45" s="54" t="s">
        <v>278</v>
      </c>
      <c r="E45" s="54">
        <f>E$41*$B45</f>
        <v>8</v>
      </c>
      <c r="F45" s="54"/>
      <c r="G45" s="54">
        <f>IF($C45="S",G$41*$B45,(G$41-1)*$B45)</f>
        <v>12</v>
      </c>
      <c r="H45" s="54">
        <f t="shared" si="0"/>
        <v>8</v>
      </c>
    </row>
    <row r="46" spans="1:8" ht="15">
      <c r="A46" s="58">
        <v>42585</v>
      </c>
      <c r="B46" s="54">
        <v>5</v>
      </c>
      <c r="C46" s="54" t="s">
        <v>275</v>
      </c>
      <c r="D46" s="54" t="s">
        <v>276</v>
      </c>
      <c r="E46" s="54">
        <f>E$41*$B46</f>
        <v>10</v>
      </c>
      <c r="F46" s="54">
        <f>IF($C46="S",G$41*$B46,(G$41-1)*$B46)</f>
        <v>15</v>
      </c>
      <c r="G46" s="54"/>
      <c r="H46" s="54">
        <f t="shared" si="0"/>
        <v>10</v>
      </c>
    </row>
    <row r="47" spans="1:8" ht="15">
      <c r="A47" s="58">
        <v>42587</v>
      </c>
      <c r="B47" s="54">
        <v>5</v>
      </c>
      <c r="C47" s="54" t="s">
        <v>276</v>
      </c>
      <c r="D47" s="54" t="s">
        <v>277</v>
      </c>
      <c r="E47" s="54">
        <v>5</v>
      </c>
      <c r="F47" s="54">
        <f>IF($C47="S",F$41*$B47,(F$41-1)*$B47)</f>
        <v>10</v>
      </c>
      <c r="G47" s="54">
        <f>IF($C47="S",G$41*$B47,(G$41-1)*$B47)</f>
        <v>10</v>
      </c>
      <c r="H47" s="54">
        <f t="shared" si="0"/>
        <v>10</v>
      </c>
    </row>
    <row r="48" spans="1:8" ht="15">
      <c r="A48" s="58">
        <v>42590</v>
      </c>
      <c r="B48" s="54">
        <v>4</v>
      </c>
      <c r="C48" s="54" t="s">
        <v>275</v>
      </c>
      <c r="D48" s="54" t="s">
        <v>278</v>
      </c>
      <c r="E48" s="54">
        <f>E$41*$B48</f>
        <v>8</v>
      </c>
      <c r="F48" s="54">
        <f>IF($C48="S",F$41*$B48,(F$41-1)*$B48)</f>
        <v>12</v>
      </c>
      <c r="G48" s="54"/>
      <c r="H48" s="54">
        <f t="shared" si="0"/>
        <v>8</v>
      </c>
    </row>
    <row r="49" spans="1:8" ht="15">
      <c r="A49" s="58">
        <v>42594</v>
      </c>
      <c r="B49" s="54">
        <v>5</v>
      </c>
      <c r="C49" s="54" t="s">
        <v>276</v>
      </c>
      <c r="D49" s="54" t="s">
        <v>277</v>
      </c>
      <c r="E49" s="54">
        <v>5</v>
      </c>
      <c r="F49" s="54">
        <f>IF($C49="S",F$41*$B49,(F$41-1)*$B49)</f>
        <v>10</v>
      </c>
      <c r="G49" s="54">
        <f>IF($C49="S",G$41*$B49,(G$41-1)*$B49)</f>
        <v>10</v>
      </c>
      <c r="H49" s="54">
        <f t="shared" si="0"/>
        <v>10</v>
      </c>
    </row>
    <row r="50" spans="1:8" ht="15">
      <c r="A50" s="58">
        <v>42596</v>
      </c>
      <c r="B50" s="54">
        <v>4</v>
      </c>
      <c r="C50" s="54" t="s">
        <v>275</v>
      </c>
      <c r="D50" s="54" t="s">
        <v>276</v>
      </c>
      <c r="E50" s="54">
        <f>E$41*$B50</f>
        <v>8</v>
      </c>
      <c r="F50" s="54"/>
      <c r="G50" s="54">
        <f>IF($C50="S",G$41*$B50,(G$41-1)*$B50)</f>
        <v>12</v>
      </c>
      <c r="H50" s="54">
        <f t="shared" si="0"/>
        <v>8</v>
      </c>
    </row>
    <row r="51" spans="1:8" ht="15">
      <c r="A51" s="58">
        <v>42595</v>
      </c>
      <c r="B51" s="54">
        <v>4</v>
      </c>
      <c r="C51" s="54" t="s">
        <v>275</v>
      </c>
      <c r="D51" s="54" t="s">
        <v>276</v>
      </c>
      <c r="E51" s="54">
        <f>E$41*$B51</f>
        <v>8</v>
      </c>
      <c r="F51" s="54">
        <f>IF($C51="S",F$41*$B51,(F$41-1)*$B51)</f>
        <v>12</v>
      </c>
      <c r="G51" s="54"/>
      <c r="H51" s="54">
        <f t="shared" si="0"/>
        <v>8</v>
      </c>
    </row>
    <row r="52" spans="1:8" ht="15">
      <c r="A52" s="45"/>
      <c r="B52" s="47"/>
      <c r="C52" s="47"/>
      <c r="D52" s="47"/>
      <c r="E52" s="47"/>
      <c r="F52" s="47"/>
      <c r="G52" s="47"/>
      <c r="H52" s="47"/>
    </row>
    <row r="53" spans="1:8" ht="15">
      <c r="A53" s="47" t="s">
        <v>279</v>
      </c>
      <c r="B53" s="47">
        <f>SUM(B42:B52)</f>
        <v>38</v>
      </c>
      <c r="C53" s="47"/>
      <c r="D53" s="47"/>
      <c r="E53" s="47"/>
      <c r="F53" s="47">
        <f>SUM(F42:F52)</f>
        <v>67</v>
      </c>
      <c r="G53" s="47">
        <f>SUM(G42:G52)</f>
        <v>61</v>
      </c>
      <c r="H53" s="47">
        <f>SUM(H42:H52)</f>
        <v>76</v>
      </c>
    </row>
    <row r="54" spans="1:8" ht="15">
      <c r="A54" s="45"/>
      <c r="B54" s="51" t="s">
        <v>280</v>
      </c>
      <c r="C54" s="47"/>
      <c r="D54" s="47" t="s">
        <v>276</v>
      </c>
      <c r="E54" s="47">
        <f>SUMIF(D$42:D$52,D54,E$42:E$52)</f>
        <v>32</v>
      </c>
      <c r="F54" s="59" t="s">
        <v>285</v>
      </c>
      <c r="G54" s="47"/>
      <c r="H54" s="47"/>
    </row>
    <row r="55" spans="1:8" ht="15">
      <c r="A55" s="45"/>
      <c r="B55" s="47"/>
      <c r="C55" s="47"/>
      <c r="D55" s="47" t="s">
        <v>278</v>
      </c>
      <c r="E55" s="47">
        <f>SUMIF(D$42:D$52,D55,E$42:E$52)</f>
        <v>16</v>
      </c>
      <c r="F55" s="59" t="s">
        <v>287</v>
      </c>
      <c r="G55" s="47"/>
      <c r="H55" s="47"/>
    </row>
    <row r="56" spans="1:8" ht="15">
      <c r="A56" s="45"/>
      <c r="B56" s="47"/>
      <c r="C56" s="47"/>
      <c r="D56" s="47" t="s">
        <v>277</v>
      </c>
      <c r="E56" s="47">
        <f>SUMIF(D$42:D$52,D56,E$42:E$52)</f>
        <v>14</v>
      </c>
      <c r="F56" s="59" t="s">
        <v>286</v>
      </c>
      <c r="G56" s="47"/>
      <c r="H56" s="47"/>
    </row>
  </sheetData>
  <sheetProtection/>
  <printOptions horizontalCentered="1"/>
  <pageMargins left="0.25" right="0.25" top="0.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Mell</dc:creator>
  <cp:keywords/>
  <dc:description/>
  <cp:lastModifiedBy>Rick - Desktop</cp:lastModifiedBy>
  <cp:lastPrinted>2017-05-10T23:55:35Z</cp:lastPrinted>
  <dcterms:created xsi:type="dcterms:W3CDTF">1999-06-21T18:47:10Z</dcterms:created>
  <dcterms:modified xsi:type="dcterms:W3CDTF">2017-07-12T20:25:56Z</dcterms:modified>
  <cp:category/>
  <cp:version/>
  <cp:contentType/>
  <cp:contentStatus/>
</cp:coreProperties>
</file>